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EPART\Prumysl\SMLOUVY 2017\Odpovědnost 2017\Obecná odpovědnost\C550012623 (400046134)\2024\přílohy k D15 -navýšení 032024\"/>
    </mc:Choice>
  </mc:AlternateContent>
  <xr:revisionPtr revIDLastSave="0" documentId="13_ncr:1_{F65BA703-1530-452B-AC37-1700E5598BB9}" xr6:coauthVersionLast="47" xr6:coauthVersionMax="47" xr10:uidLastSave="{00000000-0000-0000-0000-000000000000}"/>
  <bookViews>
    <workbookView xWindow="-120" yWindow="-120" windowWidth="20730" windowHeight="11160" tabRatio="768" xr2:uid="{00000000-000D-0000-FFFF-FFFF00000000}"/>
  </bookViews>
  <sheets>
    <sheet name="Přihláška do pojištění" sheetId="1" r:id="rId1"/>
    <sheet name="list Automobily" sheetId="10" r:id="rId2"/>
    <sheet name="list Motocykly" sheetId="11" r:id="rId3"/>
    <sheet name="list Motokáry" sheetId="12" r:id="rId4"/>
  </sheets>
  <definedNames>
    <definedName name="auta">#REF!</definedName>
    <definedName name="auta1">#REF!</definedName>
    <definedName name="kary">#REF!</definedName>
    <definedName name="kriz">'Přihláška do pojištění'!$AY$44:$AY$45</definedName>
    <definedName name="krizek">#REF!</definedName>
    <definedName name="LP">#REF!</definedName>
    <definedName name="moto">#REF!</definedName>
    <definedName name="motokary">#REF!</definedName>
    <definedName name="motorky1">#REF!</definedName>
    <definedName name="mto">#REF!</definedName>
    <definedName name="_xlnm.Print_Titles" localSheetId="1">'list Automobily'!$1:$4</definedName>
    <definedName name="_xlnm.Print_Area" localSheetId="0">'Přihláška do pojištění'!$A$1:$AV$88</definedName>
    <definedName name="RPK">#REF!</definedName>
    <definedName name="RPUL">#REF!</definedName>
    <definedName name="seznam">#REF!</definedName>
    <definedName name="seznam2">#REF!</definedName>
    <definedName name="seznam3">#REF!</definedName>
    <definedName name="seznamnasobku">#REF!</definedName>
    <definedName name="SU">#REF!</definedName>
    <definedName name="Z_AB6E77A8_9835_4957_8110_045D43C62205_.wvu.PrintArea" localSheetId="0" hidden="1">'Přihláška do pojištění'!$A$1:$AV$88</definedName>
    <definedName name="Z_AB6E77A8_9835_4957_8110_045D43C62205_.wvu.Rows" localSheetId="0" hidden="1">'Přihláška do pojištění'!#REF!</definedName>
    <definedName name="Z_F515DD1C_0BC5_4C53_9EC2_FD7FB379E1AC_.wvu.PrintArea" localSheetId="0" hidden="1">'Přihláška do pojištění'!$A$1:$AV$88</definedName>
    <definedName name="Z_F515DD1C_0BC5_4C53_9EC2_FD7FB379E1AC_.wvu.Rows" localSheetId="0" hidden="1">'Přihláška do pojištění'!#REF!</definedName>
  </definedNames>
  <calcPr calcId="191029"/>
  <customWorkbookViews>
    <customWorkbookView name="Baconyova - vlastní pohled" guid="{AB6E77A8-9835-4957-8110-045D43C62205}" mergeInterval="0" personalView="1" maximized="1" windowWidth="1436" windowHeight="762" activeSheetId="1"/>
    <customWorkbookView name="KS13502 - vlastní zobrazení" guid="{F515DD1C-0BC5-4C53-9EC2-FD7FB379E1AC}" mergeInterval="0" personalView="1" maximized="1" windowWidth="1276" windowHeight="6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1" l="1"/>
  <c r="D36" i="11"/>
  <c r="F10" i="11"/>
  <c r="F11" i="11"/>
  <c r="F12" i="11"/>
  <c r="F13" i="11"/>
  <c r="F14" i="11"/>
  <c r="D10" i="11"/>
  <c r="D11" i="11"/>
  <c r="D12" i="11"/>
  <c r="D13" i="11"/>
  <c r="D14" i="11"/>
  <c r="F71" i="10"/>
  <c r="D71" i="10"/>
  <c r="F67" i="10"/>
  <c r="D67" i="10"/>
  <c r="F63" i="10"/>
  <c r="D63" i="10"/>
  <c r="F28" i="12" l="1"/>
  <c r="D28" i="12"/>
  <c r="F26" i="12"/>
  <c r="D26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0" i="12"/>
  <c r="D10" i="12"/>
  <c r="F9" i="12"/>
  <c r="D9" i="12"/>
  <c r="F8" i="12"/>
  <c r="D8" i="12"/>
  <c r="F7" i="12"/>
  <c r="D7" i="12"/>
  <c r="F6" i="12"/>
  <c r="D6" i="12"/>
  <c r="F5" i="12"/>
  <c r="D5" i="12"/>
  <c r="F34" i="11"/>
  <c r="D34" i="11"/>
  <c r="F33" i="11"/>
  <c r="D33" i="11"/>
  <c r="F32" i="11"/>
  <c r="D32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3" i="11"/>
  <c r="D23" i="11"/>
  <c r="F22" i="11"/>
  <c r="D22" i="11"/>
  <c r="F21" i="11"/>
  <c r="D21" i="11"/>
  <c r="F19" i="11"/>
  <c r="D19" i="11"/>
  <c r="F18" i="11"/>
  <c r="D18" i="11"/>
  <c r="F17" i="11"/>
  <c r="D17" i="11"/>
  <c r="F16" i="11"/>
  <c r="D16" i="11"/>
  <c r="F15" i="11"/>
  <c r="D15" i="11"/>
  <c r="F9" i="11"/>
  <c r="D9" i="11"/>
  <c r="F8" i="11"/>
  <c r="D8" i="11"/>
  <c r="F6" i="11"/>
  <c r="D6" i="11"/>
  <c r="F5" i="11"/>
  <c r="D5" i="11"/>
  <c r="F115" i="10"/>
  <c r="D115" i="10"/>
  <c r="F113" i="10"/>
  <c r="D113" i="10"/>
  <c r="F112" i="10"/>
  <c r="D112" i="10"/>
  <c r="F111" i="10"/>
  <c r="D111" i="10"/>
  <c r="F110" i="10"/>
  <c r="D110" i="10"/>
  <c r="F109" i="10"/>
  <c r="D109" i="10"/>
  <c r="F108" i="10"/>
  <c r="D108" i="10"/>
  <c r="F107" i="10"/>
  <c r="D107" i="10"/>
  <c r="F106" i="10"/>
  <c r="D106" i="10"/>
  <c r="F105" i="10"/>
  <c r="D105" i="10"/>
  <c r="F103" i="10"/>
  <c r="D103" i="10"/>
  <c r="F102" i="10"/>
  <c r="D102" i="10"/>
  <c r="F101" i="10"/>
  <c r="D101" i="10"/>
  <c r="F100" i="10"/>
  <c r="D100" i="10"/>
  <c r="F99" i="10"/>
  <c r="D99" i="10"/>
  <c r="F98" i="10"/>
  <c r="D98" i="10"/>
  <c r="F97" i="10"/>
  <c r="D97" i="10"/>
  <c r="F96" i="10"/>
  <c r="D96" i="10"/>
  <c r="F95" i="10"/>
  <c r="D95" i="10"/>
  <c r="F93" i="10"/>
  <c r="D93" i="10"/>
  <c r="F92" i="10"/>
  <c r="D92" i="10"/>
  <c r="F91" i="10"/>
  <c r="D91" i="10"/>
  <c r="F89" i="10"/>
  <c r="D89" i="10"/>
  <c r="F88" i="10"/>
  <c r="D88" i="10"/>
  <c r="F87" i="10"/>
  <c r="D87" i="10"/>
  <c r="F86" i="10"/>
  <c r="D86" i="10"/>
  <c r="F85" i="10"/>
  <c r="D85" i="10"/>
  <c r="F84" i="10"/>
  <c r="D84" i="10"/>
  <c r="F82" i="10"/>
  <c r="D82" i="10"/>
  <c r="F81" i="10"/>
  <c r="D81" i="10"/>
  <c r="F80" i="10"/>
  <c r="D80" i="10"/>
  <c r="F79" i="10"/>
  <c r="D79" i="10"/>
  <c r="F78" i="10"/>
  <c r="D78" i="10"/>
  <c r="F77" i="10"/>
  <c r="D77" i="10"/>
  <c r="F76" i="10"/>
  <c r="D76" i="10"/>
  <c r="F75" i="10"/>
  <c r="D75" i="10"/>
  <c r="F74" i="10"/>
  <c r="D74" i="10"/>
  <c r="F72" i="10"/>
  <c r="D72" i="10"/>
  <c r="F70" i="10"/>
  <c r="D70" i="10"/>
  <c r="F69" i="10"/>
  <c r="D69" i="10"/>
  <c r="F68" i="10"/>
  <c r="D68" i="10"/>
  <c r="F66" i="10"/>
  <c r="D66" i="10"/>
  <c r="F65" i="10"/>
  <c r="D65" i="10"/>
  <c r="F64" i="10"/>
  <c r="D64" i="10"/>
  <c r="F62" i="10"/>
  <c r="D62" i="10"/>
  <c r="F61" i="10"/>
  <c r="D61" i="10"/>
  <c r="F59" i="10"/>
  <c r="D59" i="10"/>
  <c r="F58" i="10"/>
  <c r="D58" i="10"/>
  <c r="F57" i="10"/>
  <c r="D57" i="10"/>
  <c r="F56" i="10"/>
  <c r="D56" i="10"/>
  <c r="F55" i="10"/>
  <c r="D55" i="10"/>
  <c r="F54" i="10"/>
  <c r="D54" i="10"/>
  <c r="F53" i="10"/>
  <c r="D53" i="10"/>
  <c r="F52" i="10"/>
  <c r="D52" i="10"/>
  <c r="F51" i="10"/>
  <c r="D51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F38" i="11" l="1"/>
  <c r="D38" i="11"/>
  <c r="D30" i="12"/>
  <c r="F30" i="12"/>
  <c r="F117" i="10"/>
  <c r="D117" i="10"/>
  <c r="F40" i="11" l="1"/>
  <c r="F32" i="12"/>
  <c r="F119" i="10"/>
  <c r="AY45" i="1"/>
</calcChain>
</file>

<file path=xl/sharedStrings.xml><?xml version="1.0" encoding="utf-8"?>
<sst xmlns="http://schemas.openxmlformats.org/spreadsheetml/2006/main" count="239" uniqueCount="212">
  <si>
    <t>PSČ:</t>
  </si>
  <si>
    <t>Jednající osoba - jméno, příjmení, titul, funkce:</t>
  </si>
  <si>
    <t xml:space="preserve">    </t>
  </si>
  <si>
    <t>Bankovní spojení:</t>
  </si>
  <si>
    <t>Číslo účtu:</t>
  </si>
  <si>
    <t>Kód banky:</t>
  </si>
  <si>
    <t>Územní platnost pojištění se sjednává odchylně od čl.5 VPP OD 1/11 a omezuje se na místo konání výstavy.</t>
  </si>
  <si>
    <t>Přihláška do pojištění</t>
  </si>
  <si>
    <t>Název subjektu:</t>
  </si>
  <si>
    <t>Sídlo subjektu:</t>
  </si>
  <si>
    <t>DIČ:</t>
  </si>
  <si>
    <t>Pořádaná akce</t>
  </si>
  <si>
    <t>Název akce</t>
  </si>
  <si>
    <t>Místo konání akce</t>
  </si>
  <si>
    <t>Datum konání akce</t>
  </si>
  <si>
    <t>Postižení</t>
  </si>
  <si>
    <t>Junioři</t>
  </si>
  <si>
    <t>Bez pořádání</t>
  </si>
  <si>
    <t>Pojistné:</t>
  </si>
  <si>
    <t>zvoleno:</t>
  </si>
  <si>
    <t>auta</t>
  </si>
  <si>
    <t>moto</t>
  </si>
  <si>
    <t>kary</t>
  </si>
  <si>
    <t>veteráni</t>
  </si>
  <si>
    <t>POJ_CELKEM</t>
  </si>
  <si>
    <t>Počet_osob</t>
  </si>
  <si>
    <t>POJ_osoba</t>
  </si>
  <si>
    <t>60% záloha</t>
  </si>
  <si>
    <t>V:</t>
  </si>
  <si>
    <t>dne:</t>
  </si>
  <si>
    <t>Údaje  byly zkontrolovány v AČR dle registrace:</t>
  </si>
  <si>
    <t>Údaje  byly zkontrolovány v AČR dle pořádané akce:</t>
  </si>
  <si>
    <t>Autokros – 1 den - regionální</t>
  </si>
  <si>
    <t>Autokros – 1 den – mistrovství republiky</t>
  </si>
  <si>
    <t>Autokros – 1 den – mistrovství Evropy/světa</t>
  </si>
  <si>
    <t>Autokros – 2 dny – regionální</t>
  </si>
  <si>
    <t>Autokros – 2 dny – mistrovství republiky</t>
  </si>
  <si>
    <t>Autokros – 2 dny – mistrovství Evropy/světa</t>
  </si>
  <si>
    <t>Autokros – 3 dny – regionální</t>
  </si>
  <si>
    <t>Autokros – 3 dny – mistrovství republiky</t>
  </si>
  <si>
    <t>Autokros – 3 dny – mistrovství Evropy/světa</t>
  </si>
  <si>
    <t>Cross country – 1 den - regionální</t>
  </si>
  <si>
    <t>Cross country – 1 den – mistrovství republiky</t>
  </si>
  <si>
    <t>Cross country – 1 den – mistrovství Evropy/světa</t>
  </si>
  <si>
    <t>Cross country – 2 dny - regionální</t>
  </si>
  <si>
    <t>Cross country – 2 dny - mistrovství republiky</t>
  </si>
  <si>
    <t>Cross country – 2 dny - mistrovství Evropy/světa</t>
  </si>
  <si>
    <t>Cross country – 3 dny - regionální</t>
  </si>
  <si>
    <t>Cross country – 3 dny - mistrovství republiky</t>
  </si>
  <si>
    <t>Cross country – 3 dny - mistrovství Evropy/světa</t>
  </si>
  <si>
    <t>Drifting – 1 den - regionální</t>
  </si>
  <si>
    <t>Drifting – 1 den – mistrovství republiky</t>
  </si>
  <si>
    <t>Drifting – 1 den – mistrovství Evropy/světa</t>
  </si>
  <si>
    <t>Drifting – 2 dny – regionální</t>
  </si>
  <si>
    <t>Drifting – 2 dny – mistrovství republiky</t>
  </si>
  <si>
    <t>Drifting – 2 dny – mistrovství Evropy/světa</t>
  </si>
  <si>
    <t>Drifting – 3 dny – regionální</t>
  </si>
  <si>
    <t>Drifting – 3 dny – mistrovství republiky</t>
  </si>
  <si>
    <t>Drifting – 3 dny – mistrovství Evropy/světa</t>
  </si>
  <si>
    <t>Rallycross – 1 den - regionální</t>
  </si>
  <si>
    <t>Rallycross – 1 den – mistrovství republiky</t>
  </si>
  <si>
    <t>Rallycross – 1 den – mistrovství Evropy/světa</t>
  </si>
  <si>
    <t>Rallycross – 2 dny – regionální</t>
  </si>
  <si>
    <t>Rallycross – 2 dny – mistrovství republiky</t>
  </si>
  <si>
    <t>Rallycross – 2 dny – mistrovství Evropy/světa</t>
  </si>
  <si>
    <t>Rallycross – 3 dny – regionální</t>
  </si>
  <si>
    <t>Rallycross – 3 dny – mistrovství republiky</t>
  </si>
  <si>
    <t>Rallycross – 3 dny – mistrovství Evropy/světa</t>
  </si>
  <si>
    <t>Rallyexhibice – 1 den - regionální</t>
  </si>
  <si>
    <t>Rallyexhibice – 1 den – mistrovství republiky</t>
  </si>
  <si>
    <t>Rallyexhibice – 1 den – mistrovství Evropy/světa</t>
  </si>
  <si>
    <t>Rallyexhibice – 2 dny – regionální</t>
  </si>
  <si>
    <t>Rallyexhibice – 2 dny – mistrovství republiky</t>
  </si>
  <si>
    <t>Rallyexhibice – 2 dny – mistrovství Evropy/světa</t>
  </si>
  <si>
    <t>Rallyexhibice – 3 dny – regionální</t>
  </si>
  <si>
    <t>Rallyexhibice – 3 dny – mistrovství republiky</t>
  </si>
  <si>
    <t>Rallyexhibice – 3 dny – mistrovství Evropy/světa</t>
  </si>
  <si>
    <t>Trial – 1 den</t>
  </si>
  <si>
    <t>Trial – 2 dny</t>
  </si>
  <si>
    <t>Závod na okruhu – 1 den - regionální</t>
  </si>
  <si>
    <t>Závod na okruhu – 1 den – mistrovství republiky</t>
  </si>
  <si>
    <t>Závod na okruhu – 1 den – mistrovství Evropy/světa</t>
  </si>
  <si>
    <t>Závod na okruhu – 2 dny – regionální</t>
  </si>
  <si>
    <t>Závod na okruhu – 2 dny – mistrovství republiky</t>
  </si>
  <si>
    <t>Závod na okruhu – 2 dny – mistrovství Evropy/světa</t>
  </si>
  <si>
    <t>Závod na okruhu – 3 dny – regionální</t>
  </si>
  <si>
    <t>Závod na okruhu – 3 dny – mistrovství republiky</t>
  </si>
  <si>
    <t>Trénink – 1 den (bez ohledu na typ závodu)</t>
  </si>
  <si>
    <t>Korespondenční adresa:</t>
  </si>
  <si>
    <t>Kontaktní údaje (telefon, email):</t>
  </si>
  <si>
    <t>Svým podpisem potvrzujeme, že jsme se seznámili s pojistnou smlouvou včetně jejich příloh, práva a povinnosti jsou nám známy, souhlasíme s nimi a přijímáme je v plném rozsahu. Současně prohlašujeme, že jsme splnili všechny povinnosti vyplývající ze Stanov AČR.</t>
  </si>
  <si>
    <t>Enduro, Cross country – 1 den</t>
  </si>
  <si>
    <t>Enduro, Cross country – 2 dny</t>
  </si>
  <si>
    <t>Motocross – mistrovství republiky, sidecar</t>
  </si>
  <si>
    <t>Motocross – mistrovství republiky čtyřkolky</t>
  </si>
  <si>
    <t>Motocross – supermoto</t>
  </si>
  <si>
    <t>Motocross – juniorské třídy</t>
  </si>
  <si>
    <t>Motocross – přebor</t>
  </si>
  <si>
    <t>Plochá dráha – přebor republiky</t>
  </si>
  <si>
    <t>Plochá dráha – mistrovství republiky</t>
  </si>
  <si>
    <t>Plochá dráha – junioři</t>
  </si>
  <si>
    <t>Silnice – miniracing – 1 den</t>
  </si>
  <si>
    <t>Silnice – miniracing – 2 dny</t>
  </si>
  <si>
    <t xml:space="preserve">Silnice – dragster – 1 den </t>
  </si>
  <si>
    <t>Trial – junioři</t>
  </si>
  <si>
    <t>Motocykly</t>
  </si>
  <si>
    <t>Závod na okruhu – 1 den – regionální</t>
  </si>
  <si>
    <t>Závod na okruhu – 1 den – regionální – junioři do 19 let</t>
  </si>
  <si>
    <t>Závod na okruhu – 1 den – mistrovství republiky – junioři do 19 let</t>
  </si>
  <si>
    <t>Závod na okruhu – 1 den – mistrovství republiky - handicapovaní jezdci</t>
  </si>
  <si>
    <t>Závod na okruhu – 2 dny – regionální – junioři do 19 let</t>
  </si>
  <si>
    <t>Závod na okruhu – 2 dny – mistrovství republiky – junioři do 19 let</t>
  </si>
  <si>
    <t>Závod na okruhu – 2 dny – mistrovství republiky – handicapovaní jezdci</t>
  </si>
  <si>
    <t>Závod na okruhu – 3 dny – regionální – junioři do 19 let</t>
  </si>
  <si>
    <t>Závod na okruhu – 3 dny – mistrovství republiky – junioři do 19 let</t>
  </si>
  <si>
    <t>Závod na okruhu – 3 dny – mistrovství republiky – handicapovaní jezdci</t>
  </si>
  <si>
    <t>Závod na okruhu – 3 dny – mistrovství Evropy/světa</t>
  </si>
  <si>
    <t xml:space="preserve">Ukázková jízda/exhibice </t>
  </si>
  <si>
    <t>Motokáry (karting)</t>
  </si>
  <si>
    <t>Autokros Junior Buggy a Racer Buggy -1 den - regionální</t>
  </si>
  <si>
    <t>Autokros Junior Buggy a Racer Buggy -1 den – MČR</t>
  </si>
  <si>
    <t>Autokros Junior Buggy a Racer Buggy -1 den – ME/MS</t>
  </si>
  <si>
    <t>Autokros Junior Buggy a Racer Buggy -2 dny - regionální</t>
  </si>
  <si>
    <t>Autokros Junior Buggy a Racer Buggy -2 dny – MČR</t>
  </si>
  <si>
    <t>Autokros Junior Buggy a Racer Buggy -2 dny – ME/MS</t>
  </si>
  <si>
    <t>Autokros Junior Buggy a Racer Buggy -3 dny - regionální</t>
  </si>
  <si>
    <t>Autokros Junior Buggy a Racer Buggy -3 dny – MČR</t>
  </si>
  <si>
    <t>Autokros Junior Buggy a Racer Buggy -3 dny – ME/MS</t>
  </si>
  <si>
    <t>Rally, historické rally – 1 den – regionální</t>
  </si>
  <si>
    <t>Rally, historické rally – 1 den – mistrovství republiky</t>
  </si>
  <si>
    <t>Rally, historické rally – 1 den – mistrovství Evropy/světa</t>
  </si>
  <si>
    <t>Rally, historické rally – 2 dny – regionální</t>
  </si>
  <si>
    <t>Rally, historické rally – 2 dny – mistrovství republiky</t>
  </si>
  <si>
    <t>Rally, historické rally – 2 dny – mistrovství Evropy/světa</t>
  </si>
  <si>
    <t>Rally, historické rally – 3 dny – regionální</t>
  </si>
  <si>
    <t>Rally, historické rally – 3 dny – mistrovství republiky</t>
  </si>
  <si>
    <t>Rally, historické rally – 3 dny – mistrovství Evropy/světa</t>
  </si>
  <si>
    <t>Rally juniorská kategorie – 1 den – regionální</t>
  </si>
  <si>
    <t>Rally juniorská kategorie – 1 den – mistrovství republiky</t>
  </si>
  <si>
    <t>Rally juniorská kategorie – 2 dny – regionální</t>
  </si>
  <si>
    <t>Rally juniorská kategorie – 2 dny – mistrovství republiky</t>
  </si>
  <si>
    <t>Rally juniorská kategorie – 3 dny – regionální</t>
  </si>
  <si>
    <t>Rally juniorská kategorie – 3 dny – mistrovství republiky</t>
  </si>
  <si>
    <t>Autoslalom – 1 den - regionální</t>
  </si>
  <si>
    <t>Autoslalom – 1 den – mistrovství republiky</t>
  </si>
  <si>
    <t>Autoslalom – 2 dny – regionální</t>
  </si>
  <si>
    <t>Autoslalom – 2 dny – mistrovství republiky</t>
  </si>
  <si>
    <t>Autoslalom – 3 dny – regionální</t>
  </si>
  <si>
    <t>Autoslalom – 3 dny – mistrovství republiky</t>
  </si>
  <si>
    <t>Závody pravidelnosti  (závody veteránů bez měření dosažené rychlosti) – 1 den</t>
  </si>
  <si>
    <t>Závody pravidelnosti  (závody veteránů bez měření dosažené rychlosti) – 2 dny</t>
  </si>
  <si>
    <t>Závody pravidelnosti  (závody veteránů bez měření dosažené rychlosti) – 3 dny</t>
  </si>
  <si>
    <t>Závody do vrchu – 1 den – regionální</t>
  </si>
  <si>
    <t>Závody do vrchu – 1 den – mistrovství republiky</t>
  </si>
  <si>
    <t>Závody do vrchu – 1 den – mistrovství Evropy/světa</t>
  </si>
  <si>
    <t>Závody do vrchu – 2 dny – regionální</t>
  </si>
  <si>
    <t>Závody do vrchu – 2 dny – mistrovství republiky</t>
  </si>
  <si>
    <t>Závody do vrchu – 2 dny – mistrovství Evropy/světa</t>
  </si>
  <si>
    <t>Závody do vrchu – 3 dny – regionální</t>
  </si>
  <si>
    <t>Závody do vrchu – 3 dny – mistrovství republiky</t>
  </si>
  <si>
    <t>Závody do vrchu – 3 dny – mistrovství Evropy/světa</t>
  </si>
  <si>
    <t>Ukázková jízda</t>
  </si>
  <si>
    <t>Automobily</t>
  </si>
  <si>
    <t>Automobily:</t>
  </si>
  <si>
    <t>Motocykly:</t>
  </si>
  <si>
    <t>Motokáry:</t>
  </si>
  <si>
    <t>Poznámka:</t>
  </si>
  <si>
    <t>Pojištění odpovědnosti za škodu způsobenou účastníkem akce</t>
  </si>
  <si>
    <t>Karavany:</t>
  </si>
  <si>
    <t>Veteráni:</t>
  </si>
  <si>
    <t>Handicapovaní jezdci:</t>
  </si>
  <si>
    <t>Minikáry:</t>
  </si>
  <si>
    <t>Bikros, cyklotrial:</t>
  </si>
  <si>
    <t>AOS auto/moto:</t>
  </si>
  <si>
    <t>Razítko a podpis statutárního orgánu subjektu</t>
  </si>
  <si>
    <t>(dále vyberte typ podniku, vč. počtu účastníků,
na listu Automobily)</t>
  </si>
  <si>
    <t>(dále vyberte typ podniku, vč. počtu účastníků,
na listu Motocykly)</t>
  </si>
  <si>
    <t>(dále vyberte typ podniku, vč. počtu účastníků,
na listu Motokáry)</t>
  </si>
  <si>
    <t>Obec-dodávací pošta:</t>
  </si>
  <si>
    <t>Silniční závody – 1 den</t>
  </si>
  <si>
    <t>Silniční závody – 2 dny</t>
  </si>
  <si>
    <t>(vyplňuje AČR)</t>
  </si>
  <si>
    <t>Předpoklá-daný počet účastníků</t>
  </si>
  <si>
    <t>Skutečný počet účastníků</t>
  </si>
  <si>
    <t>Sum</t>
  </si>
  <si>
    <t>Rallycross – 1 den – Evropský pohár</t>
  </si>
  <si>
    <t>Rallycross – 2 dny – Evropský pohár</t>
  </si>
  <si>
    <t>Rallycross – 3 dny – Evropský pohár</t>
  </si>
  <si>
    <t>Motocross – motoskijöring</t>
  </si>
  <si>
    <t>Motocross – přebor sidecar</t>
  </si>
  <si>
    <t xml:space="preserve">Silnice – dragster – 2 dny </t>
  </si>
  <si>
    <t>IČO:</t>
  </si>
  <si>
    <t>Zálohový příspěvek na pojištění uhraďte dle faktury vystavené společností PLATINUM Consulting s.r.o.</t>
  </si>
  <si>
    <t>Do 5 dnů po skončení akce zašlete na PLATINUM Consulting s.r.o. seznam účastníků akce (startovní listina) a skutečné počty účastníků doplněných do listu Automobily / Motocykly / Motokáry.    PLATINUM Consulting s.r.o. provede vyúčtování příspěvku na pojištění.</t>
  </si>
  <si>
    <t>Zálohový příspěvek na pojištění (60%)</t>
  </si>
  <si>
    <t>Celkový příspěvek na pojištění</t>
  </si>
  <si>
    <r>
      <t xml:space="preserve">Výsledný/konečný příspěvek na pojištění za akci  </t>
    </r>
    <r>
      <rPr>
        <sz val="12"/>
        <rFont val="Arial"/>
        <family val="2"/>
        <charset val="238"/>
      </rPr>
      <t xml:space="preserve">  (-přeplatek/+doplatek)</t>
    </r>
    <r>
      <rPr>
        <b/>
        <sz val="12"/>
        <rFont val="Arial"/>
        <family val="2"/>
        <charset val="238"/>
      </rPr>
      <t xml:space="preserve"> :</t>
    </r>
  </si>
  <si>
    <t>Reg. č./IČ</t>
  </si>
  <si>
    <t>Zde zaškrtnout:</t>
  </si>
  <si>
    <t>Ostatní akce "bez pojištění účastníků akce"</t>
  </si>
  <si>
    <t>Dále se zavazujeme uzavřít na námi pořádané akci pojištění odpovědnosti účastníků akce v souladu s pojistnou smlouvou, pokud to vyžadují příslušné mezinárodní nebo národní sportovní řády a splnit všechny závazky, včetně úhrady příspěvku na pojištění a to přímo společnosti PLATINUM Consulting s.r.o. na účet uvedený na faktuře vystavené společností PLATINUM Consulting s.r.o..</t>
  </si>
  <si>
    <t>Pořadatel – pojištěný dle Oddílu 1 pojistné smlouvy</t>
  </si>
  <si>
    <t>Motocross – mistrovství Evropy/světa – 1 den</t>
  </si>
  <si>
    <t>Motocross – mistrovství republiky – 2 dny</t>
  </si>
  <si>
    <t>Motocross – mistrovství Evropy/světa – 2 dny</t>
  </si>
  <si>
    <t>Motocross – mistrovství republiky – 3 dny</t>
  </si>
  <si>
    <t>Motocross – mistrovství Evropy/světa – 3 dny</t>
  </si>
  <si>
    <t>Kontaktní osoba za PLATINUM Consulting s.r.o.: Andrea Nováková, email: novakova@platinum.cz, mobil: 727 878 416, tel.: 226 224 122</t>
  </si>
  <si>
    <t>Příloha č. 3 k PS C550012623</t>
  </si>
  <si>
    <t>Sazba v Kč pro rok 2024 ČR</t>
  </si>
  <si>
    <t>Příloha k Přihlášce do pojištění pro rok 2024</t>
  </si>
  <si>
    <t>Žádáme Autoklub České republiky (AČR), se sídlem Praha 1 - Nové Město, Opletalova 1337/29, PSČ 110 00, IČ: 00550264, o uzavření pojištění odpovědnosti za škodu vzniklou jinému v souvislosti s akcí námi pořádanou, a to na základě pojistné smlouvy č. C550012623 uzavřené mezi AČR a Allianz pojišťovnou, a.s. (dále jen pojistná smlouva)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</si>
</sst>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</font>
    <font>
      <b/>
      <sz val="2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u/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20"/>
      <name val="Arial"/>
      <family val="2"/>
      <charset val="238"/>
    </font>
    <font>
      <b/>
      <i/>
      <sz val="8"/>
      <name val="Arial"/>
      <family val="2"/>
      <charset val="238"/>
    </font>
    <font>
      <u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justify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2" fontId="2" fillId="0" borderId="0" xfId="0" applyNumberFormat="1" applyFont="1" applyAlignment="1">
      <alignment vertical="center"/>
    </xf>
    <xf numFmtId="0" fontId="1" fillId="0" borderId="0" xfId="0" applyFont="1"/>
    <xf numFmtId="0" fontId="9" fillId="0" borderId="0" xfId="0" applyFont="1"/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6" fillId="0" borderId="0" xfId="0" applyFont="1"/>
    <xf numFmtId="0" fontId="26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6" borderId="0" xfId="0" applyFill="1" applyProtection="1"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left"/>
      <protection hidden="1"/>
    </xf>
    <xf numFmtId="49" fontId="9" fillId="6" borderId="0" xfId="0" applyNumberFormat="1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/>
      <protection hidden="1"/>
    </xf>
    <xf numFmtId="2" fontId="2" fillId="6" borderId="0" xfId="0" applyNumberFormat="1" applyFont="1" applyFill="1" applyAlignment="1" applyProtection="1">
      <alignment vertical="center"/>
      <protection hidden="1"/>
    </xf>
    <xf numFmtId="2" fontId="10" fillId="6" borderId="0" xfId="0" applyNumberFormat="1" applyFont="1" applyFill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 applyProtection="1">
      <alignment horizontal="center" vertical="center"/>
      <protection hidden="1"/>
    </xf>
    <xf numFmtId="2" fontId="8" fillId="6" borderId="0" xfId="0" applyNumberFormat="1" applyFont="1" applyFill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9" fillId="6" borderId="14" xfId="0" applyFont="1" applyFill="1" applyBorder="1" applyAlignment="1" applyProtection="1">
      <alignment vertical="center"/>
      <protection hidden="1"/>
    </xf>
    <xf numFmtId="2" fontId="9" fillId="6" borderId="0" xfId="0" applyNumberFormat="1" applyFont="1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5" fillId="6" borderId="2" xfId="0" applyFont="1" applyFill="1" applyBorder="1" applyAlignment="1" applyProtection="1">
      <alignment vertical="center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1" fillId="6" borderId="0" xfId="0" applyFont="1" applyFill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36" fillId="6" borderId="0" xfId="0" applyFont="1" applyFill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right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34" fillId="6" borderId="2" xfId="0" applyFont="1" applyFill="1" applyBorder="1" applyAlignment="1" applyProtection="1">
      <alignment vertical="center"/>
      <protection hidden="1"/>
    </xf>
    <xf numFmtId="0" fontId="33" fillId="6" borderId="0" xfId="0" applyFont="1" applyFill="1" applyAlignment="1" applyProtection="1">
      <alignment vertical="center"/>
      <protection hidden="1"/>
    </xf>
    <xf numFmtId="0" fontId="34" fillId="6" borderId="0" xfId="0" applyFont="1" applyFill="1" applyAlignment="1" applyProtection="1">
      <alignment vertical="center"/>
      <protection hidden="1"/>
    </xf>
    <xf numFmtId="0" fontId="30" fillId="6" borderId="0" xfId="0" applyFont="1" applyFill="1" applyAlignment="1" applyProtection="1">
      <alignment vertical="center"/>
      <protection hidden="1"/>
    </xf>
    <xf numFmtId="0" fontId="2" fillId="6" borderId="2" xfId="0" applyFont="1" applyFill="1" applyBorder="1" applyAlignment="1">
      <alignment vertical="center"/>
    </xf>
    <xf numFmtId="0" fontId="22" fillId="6" borderId="0" xfId="0" applyFont="1" applyFill="1" applyAlignment="1" applyProtection="1">
      <alignment vertical="center"/>
      <protection hidden="1"/>
    </xf>
    <xf numFmtId="0" fontId="2" fillId="6" borderId="8" xfId="0" applyFont="1" applyFill="1" applyBorder="1" applyAlignment="1" applyProtection="1">
      <alignment vertical="center"/>
      <protection hidden="1"/>
    </xf>
    <xf numFmtId="0" fontId="3" fillId="6" borderId="9" xfId="0" applyFont="1" applyFill="1" applyBorder="1" applyAlignment="1" applyProtection="1">
      <alignment horizontal="left" vertical="center"/>
      <protection hidden="1"/>
    </xf>
    <xf numFmtId="0" fontId="2" fillId="6" borderId="10" xfId="0" applyFont="1" applyFill="1" applyBorder="1" applyAlignment="1" applyProtection="1">
      <alignment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vertical="center"/>
      <protection hidden="1"/>
    </xf>
    <xf numFmtId="0" fontId="13" fillId="6" borderId="2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13" fillId="6" borderId="9" xfId="0" applyFont="1" applyFill="1" applyBorder="1" applyAlignment="1" applyProtection="1">
      <alignment horizontal="center" vertical="center" wrapText="1"/>
      <protection hidden="1"/>
    </xf>
    <xf numFmtId="0" fontId="13" fillId="6" borderId="10" xfId="0" applyFont="1" applyFill="1" applyBorder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3" fillId="6" borderId="0" xfId="0" applyFont="1" applyFill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left" vertical="center"/>
      <protection hidden="1"/>
    </xf>
    <xf numFmtId="0" fontId="29" fillId="6" borderId="0" xfId="0" applyFont="1" applyFill="1" applyAlignment="1" applyProtection="1">
      <alignment horizontal="left" vertical="center"/>
      <protection hidden="1"/>
    </xf>
    <xf numFmtId="0" fontId="29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vertical="top"/>
      <protection hidden="1"/>
    </xf>
    <xf numFmtId="0" fontId="2" fillId="6" borderId="3" xfId="0" applyFont="1" applyFill="1" applyBorder="1" applyAlignment="1" applyProtection="1">
      <alignment vertical="top"/>
      <protection hidden="1"/>
    </xf>
    <xf numFmtId="0" fontId="2" fillId="6" borderId="0" xfId="0" applyFont="1" applyFill="1" applyAlignment="1" applyProtection="1">
      <alignment vertical="top"/>
      <protection hidden="1"/>
    </xf>
    <xf numFmtId="0" fontId="16" fillId="6" borderId="0" xfId="0" applyFont="1" applyFill="1" applyAlignment="1" applyProtection="1">
      <alignment vertical="top"/>
      <protection hidden="1"/>
    </xf>
    <xf numFmtId="2" fontId="2" fillId="6" borderId="0" xfId="0" applyNumberFormat="1" applyFont="1" applyFill="1" applyAlignment="1" applyProtection="1">
      <alignment vertical="top"/>
      <protection hidden="1"/>
    </xf>
    <xf numFmtId="0" fontId="2" fillId="6" borderId="7" xfId="0" applyFont="1" applyFill="1" applyBorder="1" applyAlignment="1" applyProtection="1">
      <alignment vertical="top"/>
      <protection hidden="1"/>
    </xf>
    <xf numFmtId="0" fontId="0" fillId="6" borderId="0" xfId="0" applyFill="1" applyAlignment="1" applyProtection="1">
      <alignment vertical="center"/>
      <protection hidden="1"/>
    </xf>
    <xf numFmtId="0" fontId="14" fillId="6" borderId="0" xfId="0" applyFont="1" applyFill="1" applyAlignment="1" applyProtection="1">
      <alignment horizontal="justify" vertical="center"/>
      <protection hidden="1"/>
    </xf>
    <xf numFmtId="0" fontId="18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14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8" fillId="6" borderId="17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vertical="center" wrapText="1"/>
    </xf>
    <xf numFmtId="0" fontId="0" fillId="6" borderId="15" xfId="0" applyFill="1" applyBorder="1" applyAlignment="1" applyProtection="1">
      <alignment horizontal="center" vertical="center"/>
      <protection locked="0"/>
    </xf>
    <xf numFmtId="164" fontId="0" fillId="6" borderId="25" xfId="0" applyNumberFormat="1" applyFill="1" applyBorder="1" applyAlignment="1">
      <alignment horizontal="right"/>
    </xf>
    <xf numFmtId="164" fontId="0" fillId="6" borderId="42" xfId="0" applyNumberFormat="1" applyFill="1" applyBorder="1" applyAlignment="1">
      <alignment horizontal="right"/>
    </xf>
    <xf numFmtId="0" fontId="23" fillId="6" borderId="23" xfId="0" applyFont="1" applyFill="1" applyBorder="1" applyAlignment="1">
      <alignment vertical="center" wrapText="1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64" fontId="0" fillId="6" borderId="53" xfId="0" applyNumberFormat="1" applyFill="1" applyBorder="1" applyAlignment="1">
      <alignment horizontal="right"/>
    </xf>
    <xf numFmtId="164" fontId="0" fillId="6" borderId="29" xfId="0" applyNumberFormat="1" applyFill="1" applyBorder="1" applyAlignment="1">
      <alignment horizontal="right"/>
    </xf>
    <xf numFmtId="164" fontId="0" fillId="6" borderId="14" xfId="0" applyNumberFormat="1" applyFill="1" applyBorder="1" applyAlignment="1">
      <alignment horizontal="right"/>
    </xf>
    <xf numFmtId="3" fontId="0" fillId="6" borderId="16" xfId="0" applyNumberFormat="1" applyFill="1" applyBorder="1" applyAlignment="1" applyProtection="1">
      <alignment horizontal="center" vertical="center"/>
      <protection locked="0"/>
    </xf>
    <xf numFmtId="0" fontId="23" fillId="6" borderId="50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 wrapText="1"/>
    </xf>
    <xf numFmtId="0" fontId="0" fillId="6" borderId="51" xfId="0" applyFill="1" applyBorder="1" applyAlignment="1" applyProtection="1">
      <alignment horizontal="center" vertical="center"/>
      <protection locked="0"/>
    </xf>
    <xf numFmtId="164" fontId="13" fillId="6" borderId="38" xfId="0" applyNumberFormat="1" applyFont="1" applyFill="1" applyBorder="1" applyAlignment="1">
      <alignment horizontal="right" vertical="center"/>
    </xf>
    <xf numFmtId="0" fontId="13" fillId="6" borderId="39" xfId="0" applyFont="1" applyFill="1" applyBorder="1" applyAlignment="1">
      <alignment horizontal="center" vertical="center"/>
    </xf>
    <xf numFmtId="164" fontId="13" fillId="6" borderId="40" xfId="0" applyNumberFormat="1" applyFont="1" applyFill="1" applyBorder="1" applyAlignment="1">
      <alignment vertical="center"/>
    </xf>
    <xf numFmtId="164" fontId="13" fillId="6" borderId="35" xfId="0" applyNumberFormat="1" applyFont="1" applyFill="1" applyBorder="1" applyAlignment="1">
      <alignment vertical="center"/>
    </xf>
    <xf numFmtId="0" fontId="28" fillId="6" borderId="21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right" vertical="center"/>
    </xf>
    <xf numFmtId="164" fontId="1" fillId="6" borderId="14" xfId="0" applyNumberFormat="1" applyFont="1" applyFill="1" applyBorder="1" applyAlignment="1">
      <alignment horizontal="right" vertical="center"/>
    </xf>
    <xf numFmtId="164" fontId="1" fillId="6" borderId="42" xfId="0" applyNumberFormat="1" applyFont="1" applyFill="1" applyBorder="1"/>
    <xf numFmtId="164" fontId="1" fillId="6" borderId="29" xfId="0" applyNumberFormat="1" applyFont="1" applyFill="1" applyBorder="1"/>
    <xf numFmtId="0" fontId="9" fillId="6" borderId="46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vertical="center" wrapText="1"/>
    </xf>
    <xf numFmtId="164" fontId="0" fillId="6" borderId="9" xfId="0" applyNumberFormat="1" applyFill="1" applyBorder="1"/>
    <xf numFmtId="164" fontId="0" fillId="6" borderId="14" xfId="0" applyNumberFormat="1" applyFill="1" applyBorder="1"/>
    <xf numFmtId="164" fontId="0" fillId="6" borderId="42" xfId="0" applyNumberFormat="1" applyFill="1" applyBorder="1"/>
    <xf numFmtId="164" fontId="0" fillId="6" borderId="29" xfId="0" applyNumberFormat="1" applyFill="1" applyBorder="1"/>
    <xf numFmtId="164" fontId="18" fillId="6" borderId="47" xfId="0" applyNumberFormat="1" applyFont="1" applyFill="1" applyBorder="1" applyAlignment="1">
      <alignment horizontal="right" vertical="center"/>
    </xf>
    <xf numFmtId="0" fontId="18" fillId="6" borderId="48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vertical="center"/>
    </xf>
    <xf numFmtId="0" fontId="31" fillId="6" borderId="0" xfId="0" applyFont="1" applyFill="1" applyAlignment="1" applyProtection="1">
      <alignment vertical="center" wrapText="1"/>
      <protection hidden="1"/>
    </xf>
    <xf numFmtId="0" fontId="9" fillId="6" borderId="14" xfId="0" applyFont="1" applyFill="1" applyBorder="1" applyAlignment="1" applyProtection="1">
      <alignment horizontal="left" vertical="center"/>
      <protection hidden="1"/>
    </xf>
    <xf numFmtId="0" fontId="9" fillId="6" borderId="12" xfId="0" applyFont="1" applyFill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locked="0" hidden="1"/>
    </xf>
    <xf numFmtId="0" fontId="1" fillId="0" borderId="13" xfId="0" applyFont="1" applyBorder="1" applyAlignment="1" applyProtection="1">
      <alignment horizontal="left" vertical="center"/>
      <protection locked="0" hidden="1"/>
    </xf>
    <xf numFmtId="49" fontId="1" fillId="0" borderId="12" xfId="0" applyNumberFormat="1" applyFont="1" applyBorder="1" applyAlignment="1" applyProtection="1">
      <alignment horizontal="left" vertical="center"/>
      <protection locked="0" hidden="1"/>
    </xf>
    <xf numFmtId="49" fontId="1" fillId="0" borderId="13" xfId="0" applyNumberFormat="1" applyFont="1" applyBorder="1" applyAlignment="1" applyProtection="1">
      <alignment horizontal="left" vertical="center"/>
      <protection locked="0" hidden="1"/>
    </xf>
    <xf numFmtId="0" fontId="9" fillId="6" borderId="14" xfId="0" applyFont="1" applyFill="1" applyBorder="1" applyAlignment="1" applyProtection="1">
      <alignment vertical="center"/>
      <protection hidden="1"/>
    </xf>
    <xf numFmtId="0" fontId="9" fillId="6" borderId="12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right"/>
      <protection hidden="1"/>
    </xf>
    <xf numFmtId="0" fontId="9" fillId="6" borderId="0" xfId="0" applyFont="1" applyFill="1" applyAlignment="1" applyProtection="1">
      <alignment horizontal="right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locked="0" hidden="1"/>
    </xf>
    <xf numFmtId="0" fontId="1" fillId="0" borderId="13" xfId="0" applyFont="1" applyBorder="1" applyAlignment="1" applyProtection="1">
      <alignment horizontal="left" vertical="center" wrapText="1"/>
      <protection locked="0" hidden="1"/>
    </xf>
    <xf numFmtId="0" fontId="9" fillId="6" borderId="14" xfId="0" applyFont="1" applyFill="1" applyBorder="1" applyAlignment="1" applyProtection="1">
      <alignment horizontal="center" vertical="center"/>
      <protection hidden="1"/>
    </xf>
    <xf numFmtId="0" fontId="9" fillId="6" borderId="12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left" vertical="center"/>
      <protection locked="0" hidden="1"/>
    </xf>
    <xf numFmtId="0" fontId="37" fillId="6" borderId="2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37" fillId="6" borderId="8" xfId="0" applyFont="1" applyFill="1" applyBorder="1" applyAlignment="1" applyProtection="1">
      <alignment horizontal="center" vertical="center"/>
      <protection hidden="1"/>
    </xf>
    <xf numFmtId="0" fontId="29" fillId="6" borderId="2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left" vertical="center" wrapText="1"/>
      <protection hidden="1"/>
    </xf>
    <xf numFmtId="0" fontId="9" fillId="6" borderId="0" xfId="0" applyFont="1" applyFill="1" applyAlignment="1" applyProtection="1">
      <alignment horizontal="left" vertical="center" wrapText="1"/>
      <protection hidden="1"/>
    </xf>
    <xf numFmtId="0" fontId="9" fillId="6" borderId="8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9" fillId="0" borderId="14" xfId="0" applyFont="1" applyBorder="1" applyAlignment="1" applyProtection="1">
      <alignment horizontal="left" vertical="center"/>
      <protection locked="0" hidden="1"/>
    </xf>
    <xf numFmtId="0" fontId="29" fillId="0" borderId="12" xfId="0" applyFont="1" applyBorder="1" applyAlignment="1" applyProtection="1">
      <alignment horizontal="left" vertical="center"/>
      <protection locked="0" hidden="1"/>
    </xf>
    <xf numFmtId="0" fontId="29" fillId="0" borderId="13" xfId="0" applyFont="1" applyBorder="1" applyAlignment="1" applyProtection="1">
      <alignment horizontal="left" vertical="center"/>
      <protection locked="0" hidden="1"/>
    </xf>
    <xf numFmtId="0" fontId="20" fillId="6" borderId="0" xfId="0" applyFont="1" applyFill="1" applyAlignment="1" applyProtection="1">
      <alignment horizontal="center" vertic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18" fillId="6" borderId="8" xfId="0" applyFont="1" applyFill="1" applyBorder="1" applyAlignment="1" applyProtection="1">
      <alignment horizontal="left" vertical="center"/>
      <protection hidden="1"/>
    </xf>
    <xf numFmtId="0" fontId="22" fillId="6" borderId="1" xfId="0" applyFont="1" applyFill="1" applyBorder="1" applyAlignment="1" applyProtection="1">
      <alignment horizontal="left" vertical="center"/>
      <protection hidden="1"/>
    </xf>
    <xf numFmtId="0" fontId="14" fillId="0" borderId="14" xfId="0" applyFont="1" applyBorder="1" applyAlignment="1" applyProtection="1">
      <alignment horizontal="center" vertical="center"/>
      <protection locked="0" hidden="1"/>
    </xf>
    <xf numFmtId="0" fontId="14" fillId="0" borderId="12" xfId="0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14" fontId="9" fillId="0" borderId="1" xfId="0" applyNumberFormat="1" applyFont="1" applyBorder="1" applyAlignment="1" applyProtection="1">
      <alignment horizontal="center" vertical="center"/>
      <protection locked="0" hidden="1"/>
    </xf>
    <xf numFmtId="0" fontId="18" fillId="6" borderId="1" xfId="0" applyFont="1" applyFill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horizontal="center" vertical="center"/>
      <protection locked="0" hidden="1"/>
    </xf>
    <xf numFmtId="0" fontId="6" fillId="6" borderId="0" xfId="0" applyFont="1" applyFill="1" applyAlignment="1" applyProtection="1">
      <alignment horizontal="justify" vertical="center"/>
      <protection hidden="1"/>
    </xf>
    <xf numFmtId="0" fontId="6" fillId="6" borderId="0" xfId="0" applyFont="1" applyFill="1" applyAlignment="1">
      <alignment horizontal="justify" vertical="center"/>
    </xf>
    <xf numFmtId="0" fontId="29" fillId="6" borderId="0" xfId="0" applyFont="1" applyFill="1" applyAlignment="1" applyProtection="1">
      <alignment horizontal="left" vertical="center" wrapText="1"/>
      <protection hidden="1"/>
    </xf>
    <xf numFmtId="0" fontId="5" fillId="6" borderId="0" xfId="0" applyFont="1" applyFill="1" applyAlignment="1" applyProtection="1">
      <alignment horizontal="center" vertical="top"/>
      <protection hidden="1"/>
    </xf>
    <xf numFmtId="0" fontId="22" fillId="6" borderId="14" xfId="0" applyFont="1" applyFill="1" applyBorder="1" applyAlignment="1" applyProtection="1">
      <alignment horizontal="left" vertical="center"/>
      <protection hidden="1"/>
    </xf>
    <xf numFmtId="0" fontId="22" fillId="6" borderId="12" xfId="0" applyFont="1" applyFill="1" applyBorder="1" applyAlignment="1" applyProtection="1">
      <alignment horizontal="left" vertical="center"/>
      <protection hidden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13" fillId="6" borderId="33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4" fillId="5" borderId="2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3" fillId="5" borderId="0" xfId="0" applyFont="1" applyFill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/>
    </xf>
    <xf numFmtId="0" fontId="25" fillId="0" borderId="0" xfId="0" applyFont="1" applyAlignment="1" applyProtection="1">
      <alignment horizontal="right"/>
      <protection locked="0"/>
    </xf>
    <xf numFmtId="0" fontId="1" fillId="4" borderId="2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28" fillId="4" borderId="49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283164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E33"/>
      <color rgb="FF00A242"/>
      <color rgb="FF00B449"/>
      <color rgb="FF006026"/>
      <color rgb="FF007A31"/>
      <color rgb="FF99CC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104775</xdr:colOff>
      <xdr:row>1</xdr:row>
      <xdr:rowOff>19051</xdr:rowOff>
    </xdr:from>
    <xdr:to>
      <xdr:col>47</xdr:col>
      <xdr:colOff>28575</xdr:colOff>
      <xdr:row>3</xdr:row>
      <xdr:rowOff>6351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05950" y="190501"/>
          <a:ext cx="1485900" cy="330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44</xdr:row>
          <xdr:rowOff>9525</xdr:rowOff>
        </xdr:from>
        <xdr:to>
          <xdr:col>5</xdr:col>
          <xdr:colOff>257175</xdr:colOff>
          <xdr:row>45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44</xdr:row>
          <xdr:rowOff>9525</xdr:rowOff>
        </xdr:from>
        <xdr:to>
          <xdr:col>21</xdr:col>
          <xdr:colOff>114300</xdr:colOff>
          <xdr:row>45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44</xdr:row>
          <xdr:rowOff>9525</xdr:rowOff>
        </xdr:from>
        <xdr:to>
          <xdr:col>37</xdr:col>
          <xdr:colOff>171450</xdr:colOff>
          <xdr:row>45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54</xdr:row>
          <xdr:rowOff>9525</xdr:rowOff>
        </xdr:from>
        <xdr:to>
          <xdr:col>5</xdr:col>
          <xdr:colOff>171450</xdr:colOff>
          <xdr:row>55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9525</xdr:rowOff>
        </xdr:from>
        <xdr:to>
          <xdr:col>13</xdr:col>
          <xdr:colOff>200025</xdr:colOff>
          <xdr:row>55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54</xdr:row>
          <xdr:rowOff>9525</xdr:rowOff>
        </xdr:from>
        <xdr:to>
          <xdr:col>21</xdr:col>
          <xdr:colOff>28575</xdr:colOff>
          <xdr:row>55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54</xdr:row>
          <xdr:rowOff>9525</xdr:rowOff>
        </xdr:from>
        <xdr:to>
          <xdr:col>30</xdr:col>
          <xdr:colOff>133350</xdr:colOff>
          <xdr:row>55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295275</xdr:colOff>
          <xdr:row>54</xdr:row>
          <xdr:rowOff>9525</xdr:rowOff>
        </xdr:from>
        <xdr:to>
          <xdr:col>39</xdr:col>
          <xdr:colOff>285750</xdr:colOff>
          <xdr:row>55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56</xdr:row>
          <xdr:rowOff>9525</xdr:rowOff>
        </xdr:from>
        <xdr:to>
          <xdr:col>8</xdr:col>
          <xdr:colOff>76200</xdr:colOff>
          <xdr:row>57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19050</xdr:rowOff>
    </xdr:from>
    <xdr:to>
      <xdr:col>6</xdr:col>
      <xdr:colOff>285750</xdr:colOff>
      <xdr:row>3</xdr:row>
      <xdr:rowOff>85181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543050" cy="58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tabColor theme="3" tint="0.59999389629810485"/>
    <pageSetUpPr fitToPage="1"/>
  </sheetPr>
  <dimension ref="A1:BL262"/>
  <sheetViews>
    <sheetView tabSelected="1" view="pageBreakPreview" topLeftCell="A30" zoomScaleNormal="100" zoomScaleSheetLayoutView="100" workbookViewId="0">
      <selection activeCell="A10" sqref="A10:AV10"/>
    </sheetView>
  </sheetViews>
  <sheetFormatPr defaultColWidth="9.140625" defaultRowHeight="14.1" customHeight="1"/>
  <cols>
    <col min="1" max="3" width="2.7109375" style="6" customWidth="1"/>
    <col min="4" max="4" width="4.140625" style="6" customWidth="1"/>
    <col min="5" max="5" width="3.28515625" style="6" customWidth="1"/>
    <col min="6" max="6" width="4" style="6" customWidth="1"/>
    <col min="7" max="9" width="4.7109375" style="6" customWidth="1"/>
    <col min="10" max="10" width="2.7109375" style="6" customWidth="1"/>
    <col min="11" max="11" width="3.140625" style="6" customWidth="1"/>
    <col min="12" max="13" width="2.85546875" style="6" customWidth="1"/>
    <col min="14" max="14" width="4.7109375" style="6" customWidth="1"/>
    <col min="15" max="15" width="2.7109375" style="6" customWidth="1"/>
    <col min="16" max="16" width="4.7109375" style="6" customWidth="1"/>
    <col min="17" max="17" width="2.7109375" style="6" customWidth="1"/>
    <col min="18" max="18" width="1.85546875" style="6" customWidth="1"/>
    <col min="19" max="20" width="4.7109375" style="6" customWidth="1"/>
    <col min="21" max="21" width="2.7109375" style="6" customWidth="1"/>
    <col min="22" max="24" width="4.7109375" style="6" customWidth="1"/>
    <col min="25" max="27" width="2.7109375" style="6" customWidth="1"/>
    <col min="28" max="28" width="3" style="6" customWidth="1"/>
    <col min="29" max="31" width="4.7109375" style="6" customWidth="1"/>
    <col min="32" max="34" width="2.7109375" style="6" customWidth="1"/>
    <col min="35" max="35" width="2.5703125" style="17" customWidth="1"/>
    <col min="36" max="36" width="2.7109375" style="17" customWidth="1"/>
    <col min="37" max="37" width="4.5703125" style="17" customWidth="1"/>
    <col min="38" max="40" width="4.7109375" style="6" customWidth="1"/>
    <col min="41" max="41" width="2.7109375" style="6" customWidth="1"/>
    <col min="42" max="42" width="2.140625" style="6" customWidth="1"/>
    <col min="43" max="43" width="3.7109375" style="6" customWidth="1"/>
    <col min="44" max="44" width="2.7109375" style="6" customWidth="1"/>
    <col min="45" max="45" width="2" style="6" customWidth="1"/>
    <col min="46" max="49" width="2.7109375" style="6" customWidth="1"/>
    <col min="50" max="50" width="11.5703125" style="7" hidden="1" customWidth="1"/>
    <col min="51" max="54" width="7.5703125" style="7" hidden="1" customWidth="1"/>
    <col min="55" max="61" width="7.5703125" style="6" hidden="1" customWidth="1"/>
    <col min="62" max="62" width="7.7109375" style="6" hidden="1" customWidth="1"/>
    <col min="63" max="64" width="2.7109375" style="6" hidden="1" customWidth="1"/>
    <col min="65" max="212" width="2.7109375" style="6" customWidth="1"/>
    <col min="213" max="217" width="9.140625" style="6" customWidth="1"/>
    <col min="218" max="219" width="2.7109375" style="6" customWidth="1"/>
    <col min="220" max="16384" width="9.140625" style="6"/>
  </cols>
  <sheetData>
    <row r="1" spans="1:54" ht="14.1" customHeight="1">
      <c r="A1" s="4" t="s">
        <v>2</v>
      </c>
      <c r="B1" s="5"/>
      <c r="C1" s="5"/>
      <c r="D1" s="5"/>
      <c r="E1" s="5"/>
      <c r="F1" s="5"/>
      <c r="G1" s="5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</row>
    <row r="2" spans="1:54" ht="14.1" customHeight="1">
      <c r="A2" s="5"/>
      <c r="B2" s="5"/>
      <c r="C2" s="5"/>
      <c r="D2" s="5"/>
      <c r="E2" s="5"/>
      <c r="F2" s="5"/>
      <c r="G2" s="5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X2" s="6"/>
    </row>
    <row r="3" spans="1:54" ht="14.1" customHeight="1">
      <c r="A3" s="5"/>
      <c r="B3" s="5"/>
      <c r="C3" s="5"/>
      <c r="D3" s="5"/>
      <c r="E3" s="5"/>
      <c r="F3" s="5"/>
      <c r="G3" s="5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X3" s="6"/>
    </row>
    <row r="4" spans="1:54" ht="8.25" customHeight="1">
      <c r="A4" s="5"/>
      <c r="B4" s="5"/>
      <c r="C4" s="5"/>
      <c r="D4" s="5"/>
      <c r="E4" s="5"/>
      <c r="F4" s="5"/>
      <c r="G4" s="5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X4" s="6"/>
    </row>
    <row r="5" spans="1:54" ht="12.7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X5" s="6"/>
    </row>
    <row r="6" spans="1:54" ht="15.75">
      <c r="A6" s="46"/>
      <c r="B6" s="174" t="s">
        <v>208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46"/>
      <c r="AX6" s="6"/>
    </row>
    <row r="7" spans="1:54" ht="20.25" customHeight="1">
      <c r="A7" s="176" t="s">
        <v>7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X7" s="6"/>
    </row>
    <row r="8" spans="1:54" ht="3" hidden="1" customHeight="1">
      <c r="A8" s="47"/>
      <c r="B8" s="48"/>
      <c r="C8" s="47"/>
      <c r="D8" s="47"/>
      <c r="E8" s="49"/>
      <c r="F8" s="47"/>
      <c r="G8" s="47"/>
      <c r="H8" s="47"/>
      <c r="I8" s="47"/>
      <c r="J8" s="47"/>
      <c r="K8" s="50"/>
      <c r="L8" s="50"/>
      <c r="M8" s="50"/>
      <c r="N8" s="50"/>
      <c r="O8" s="50"/>
      <c r="P8" s="50"/>
      <c r="Q8" s="50"/>
      <c r="R8" s="50"/>
      <c r="S8" s="50"/>
      <c r="T8" s="50"/>
      <c r="U8" s="51"/>
      <c r="V8" s="50"/>
      <c r="W8" s="50"/>
      <c r="X8" s="50"/>
      <c r="Y8" s="50"/>
      <c r="Z8" s="50"/>
      <c r="AA8" s="50"/>
      <c r="AB8" s="52"/>
      <c r="AC8" s="53"/>
      <c r="AD8" s="53"/>
      <c r="AE8" s="53"/>
      <c r="AF8" s="53"/>
      <c r="AG8" s="53"/>
      <c r="AH8" s="53"/>
      <c r="AI8" s="53"/>
      <c r="AJ8" s="54"/>
      <c r="AK8" s="55"/>
      <c r="AL8" s="50"/>
      <c r="AM8" s="50"/>
      <c r="AN8" s="50"/>
      <c r="AO8" s="50"/>
      <c r="AP8" s="50"/>
      <c r="AQ8" s="56"/>
      <c r="AR8" s="47"/>
      <c r="AS8" s="47"/>
      <c r="AT8" s="47"/>
      <c r="AU8" s="47"/>
      <c r="AV8" s="47"/>
      <c r="AX8" s="6"/>
    </row>
    <row r="9" spans="1:54" ht="46.5" customHeight="1">
      <c r="A9" s="177" t="s">
        <v>211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X9" s="6"/>
    </row>
    <row r="10" spans="1:54" ht="3" customHeight="1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8"/>
      <c r="AX10" s="6"/>
    </row>
    <row r="11" spans="1:54" ht="24" customHeight="1">
      <c r="A11" s="47"/>
      <c r="B11" s="171" t="s">
        <v>201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56"/>
      <c r="AW11" s="9"/>
      <c r="AX11" s="6"/>
      <c r="AY11" s="10"/>
    </row>
    <row r="12" spans="1:54" s="57" customFormat="1" ht="3" customHeight="1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9"/>
      <c r="AJ12" s="59"/>
      <c r="AK12" s="59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60"/>
      <c r="AW12" s="117"/>
      <c r="AY12" s="118"/>
      <c r="AZ12" s="119"/>
      <c r="BA12" s="116"/>
      <c r="BB12" s="116"/>
    </row>
    <row r="13" spans="1:54" ht="22.5" customHeight="1">
      <c r="A13" s="47"/>
      <c r="B13" s="162" t="s">
        <v>8</v>
      </c>
      <c r="C13" s="163"/>
      <c r="D13" s="163"/>
      <c r="E13" s="163"/>
      <c r="F13" s="163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5"/>
      <c r="AE13" s="47"/>
      <c r="AF13" s="162" t="s">
        <v>191</v>
      </c>
      <c r="AG13" s="163"/>
      <c r="AH13" s="166"/>
      <c r="AI13" s="166"/>
      <c r="AJ13" s="166"/>
      <c r="AK13" s="166"/>
      <c r="AL13" s="167"/>
      <c r="AM13" s="61"/>
      <c r="AN13" s="62" t="s">
        <v>10</v>
      </c>
      <c r="AO13" s="166"/>
      <c r="AP13" s="166"/>
      <c r="AQ13" s="166"/>
      <c r="AR13" s="166"/>
      <c r="AS13" s="166"/>
      <c r="AT13" s="166"/>
      <c r="AU13" s="167"/>
      <c r="AV13" s="47"/>
    </row>
    <row r="14" spans="1:54" s="57" customFormat="1" ht="3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54"/>
      <c r="AJ14" s="54"/>
      <c r="AK14" s="54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X14" s="116"/>
      <c r="AY14" s="116"/>
      <c r="AZ14" s="116"/>
      <c r="BA14" s="116"/>
      <c r="BB14" s="116"/>
    </row>
    <row r="15" spans="1:54" ht="22.5" customHeight="1">
      <c r="A15" s="47"/>
      <c r="B15" s="162" t="s">
        <v>1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5"/>
      <c r="AE15" s="63"/>
      <c r="AF15" s="63"/>
      <c r="AG15" s="63"/>
      <c r="AH15" s="63"/>
      <c r="AI15" s="63"/>
      <c r="AJ15" s="47"/>
      <c r="AK15" s="63"/>
      <c r="AL15" s="47"/>
      <c r="AM15" s="61"/>
      <c r="AN15" s="47"/>
      <c r="AO15" s="47"/>
      <c r="AP15" s="47"/>
      <c r="AQ15" s="47"/>
      <c r="AR15" s="47"/>
      <c r="AS15" s="47"/>
      <c r="AT15" s="47"/>
      <c r="AU15" s="47"/>
      <c r="AV15" s="47"/>
      <c r="AW15" s="27"/>
    </row>
    <row r="16" spans="1:54" s="57" customFormat="1" ht="3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54"/>
      <c r="AJ16" s="54"/>
      <c r="AK16" s="54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X16" s="116"/>
      <c r="AY16" s="116"/>
      <c r="AZ16" s="116"/>
      <c r="BA16" s="116"/>
      <c r="BB16" s="116"/>
    </row>
    <row r="17" spans="1:58" s="27" customFormat="1" ht="22.5" customHeight="1">
      <c r="A17" s="64"/>
      <c r="B17" s="162" t="s">
        <v>9</v>
      </c>
      <c r="C17" s="163"/>
      <c r="D17" s="163"/>
      <c r="E17" s="163"/>
      <c r="F17" s="163"/>
      <c r="G17" s="16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5"/>
      <c r="AC17" s="65"/>
      <c r="AD17" s="162" t="s">
        <v>178</v>
      </c>
      <c r="AE17" s="163"/>
      <c r="AF17" s="163"/>
      <c r="AG17" s="163"/>
      <c r="AH17" s="163"/>
      <c r="AI17" s="163"/>
      <c r="AJ17" s="178"/>
      <c r="AK17" s="178"/>
      <c r="AL17" s="178"/>
      <c r="AM17" s="178"/>
      <c r="AN17" s="179"/>
      <c r="AO17" s="47"/>
      <c r="AP17" s="180" t="s">
        <v>0</v>
      </c>
      <c r="AQ17" s="181"/>
      <c r="AR17" s="164"/>
      <c r="AS17" s="164"/>
      <c r="AT17" s="164"/>
      <c r="AU17" s="165"/>
      <c r="AV17" s="64"/>
      <c r="AX17" s="28"/>
      <c r="AY17" s="28"/>
      <c r="AZ17" s="28"/>
      <c r="BA17" s="28"/>
      <c r="BB17" s="28"/>
    </row>
    <row r="18" spans="1:58" s="57" customFormat="1" ht="3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54"/>
      <c r="AJ18" s="54"/>
      <c r="AK18" s="54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X18" s="116"/>
      <c r="AY18" s="116"/>
      <c r="AZ18" s="116"/>
      <c r="BA18" s="116"/>
      <c r="BB18" s="116"/>
    </row>
    <row r="19" spans="1:58" s="27" customFormat="1" ht="22.5" customHeight="1">
      <c r="A19" s="64"/>
      <c r="B19" s="162" t="s">
        <v>197</v>
      </c>
      <c r="C19" s="163"/>
      <c r="D19" s="163"/>
      <c r="E19" s="163"/>
      <c r="F19" s="163"/>
      <c r="G19" s="163"/>
      <c r="H19" s="163"/>
      <c r="I19" s="163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5"/>
      <c r="AC19" s="65"/>
      <c r="AD19" s="64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X19" s="7"/>
      <c r="AY19" s="7"/>
      <c r="AZ19" s="7"/>
      <c r="BA19" s="28"/>
      <c r="BB19" s="28"/>
    </row>
    <row r="20" spans="1:58" s="57" customFormat="1" ht="3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54"/>
      <c r="AJ20" s="54"/>
      <c r="AK20" s="54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X20" s="116"/>
      <c r="AY20" s="116"/>
      <c r="AZ20" s="116"/>
      <c r="BA20" s="116"/>
      <c r="BB20" s="116"/>
    </row>
    <row r="21" spans="1:58" ht="22.5" customHeight="1">
      <c r="A21" s="47"/>
      <c r="B21" s="66" t="s">
        <v>3</v>
      </c>
      <c r="C21" s="66"/>
      <c r="D21" s="66"/>
      <c r="E21" s="66"/>
      <c r="F21" s="66"/>
      <c r="G21" s="67"/>
      <c r="H21" s="162" t="s">
        <v>4</v>
      </c>
      <c r="I21" s="163"/>
      <c r="J21" s="163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7"/>
      <c r="AC21" s="47"/>
      <c r="AD21" s="168" t="s">
        <v>5</v>
      </c>
      <c r="AE21" s="169"/>
      <c r="AF21" s="169"/>
      <c r="AG21" s="169"/>
      <c r="AH21" s="166"/>
      <c r="AI21" s="166"/>
      <c r="AJ21" s="166"/>
      <c r="AK21" s="166"/>
      <c r="AL21" s="166"/>
      <c r="AM21" s="166"/>
      <c r="AN21" s="167"/>
      <c r="AO21" s="47"/>
      <c r="AP21" s="47"/>
      <c r="AQ21" s="47"/>
      <c r="AR21" s="47"/>
      <c r="AS21" s="47"/>
      <c r="AT21" s="47"/>
      <c r="AU21" s="47"/>
      <c r="AV21" s="47"/>
    </row>
    <row r="22" spans="1:58" s="57" customFormat="1" ht="3" customHeight="1">
      <c r="A22" s="47"/>
      <c r="B22" s="67"/>
      <c r="C22" s="47"/>
      <c r="D22" s="47"/>
      <c r="E22" s="47"/>
      <c r="F22" s="4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47"/>
      <c r="AT22" s="47"/>
      <c r="AU22" s="47"/>
      <c r="AV22" s="47"/>
      <c r="AX22" s="116"/>
      <c r="AY22" s="116"/>
      <c r="AZ22" s="116"/>
      <c r="BA22" s="116"/>
      <c r="BB22" s="116"/>
    </row>
    <row r="23" spans="1:58" ht="22.5" customHeight="1">
      <c r="A23" s="47"/>
      <c r="B23" s="162" t="s">
        <v>88</v>
      </c>
      <c r="C23" s="163"/>
      <c r="D23" s="163"/>
      <c r="E23" s="163"/>
      <c r="F23" s="163"/>
      <c r="G23" s="163"/>
      <c r="H23" s="163"/>
      <c r="I23" s="163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5"/>
      <c r="AO23" s="47"/>
      <c r="AP23" s="47"/>
      <c r="AQ23" s="47"/>
      <c r="AR23" s="47"/>
      <c r="AS23" s="47"/>
      <c r="AT23" s="47"/>
      <c r="AU23" s="47"/>
      <c r="AV23" s="47"/>
    </row>
    <row r="24" spans="1:58" s="57" customFormat="1" ht="3" customHeight="1">
      <c r="A24" s="47"/>
      <c r="B24" s="69"/>
      <c r="C24" s="69"/>
      <c r="D24" s="69"/>
      <c r="E24" s="69"/>
      <c r="F24" s="70"/>
      <c r="G24" s="70"/>
      <c r="H24" s="69"/>
      <c r="I24" s="69"/>
      <c r="J24" s="69"/>
      <c r="K24" s="70"/>
      <c r="L24" s="69"/>
      <c r="M24" s="69"/>
      <c r="N24" s="69"/>
      <c r="O24" s="70"/>
      <c r="P24" s="69"/>
      <c r="Q24" s="69"/>
      <c r="R24" s="70"/>
      <c r="S24" s="69"/>
      <c r="T24" s="69"/>
      <c r="U24" s="69"/>
      <c r="V24" s="70"/>
      <c r="W24" s="69"/>
      <c r="X24" s="69"/>
      <c r="Y24" s="69"/>
      <c r="Z24" s="70"/>
      <c r="AA24" s="69"/>
      <c r="AB24" s="69"/>
      <c r="AC24" s="69"/>
      <c r="AD24" s="70"/>
      <c r="AE24" s="69"/>
      <c r="AF24" s="69"/>
      <c r="AG24" s="69"/>
      <c r="AH24" s="69"/>
      <c r="AI24" s="69"/>
      <c r="AJ24" s="70"/>
      <c r="AK24" s="69"/>
      <c r="AL24" s="69"/>
      <c r="AM24" s="69"/>
      <c r="AN24" s="70"/>
      <c r="AO24" s="69"/>
      <c r="AP24" s="69"/>
      <c r="AQ24" s="69"/>
      <c r="AR24" s="47"/>
      <c r="AS24" s="47"/>
      <c r="AT24" s="47"/>
      <c r="AU24" s="47"/>
      <c r="AV24" s="47"/>
      <c r="AX24" s="116"/>
      <c r="AY24" s="116"/>
      <c r="AZ24" s="116"/>
      <c r="BA24" s="116"/>
      <c r="BB24" s="116"/>
    </row>
    <row r="25" spans="1:58" ht="22.5" customHeight="1">
      <c r="A25" s="47"/>
      <c r="B25" s="162" t="s">
        <v>89</v>
      </c>
      <c r="C25" s="163"/>
      <c r="D25" s="163"/>
      <c r="E25" s="163"/>
      <c r="F25" s="163"/>
      <c r="G25" s="163"/>
      <c r="H25" s="163"/>
      <c r="I25" s="163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5"/>
      <c r="AO25" s="47"/>
      <c r="AP25" s="47"/>
      <c r="AQ25" s="47"/>
      <c r="AR25" s="47"/>
      <c r="AS25" s="47"/>
      <c r="AT25" s="47"/>
      <c r="AU25" s="47"/>
      <c r="AV25" s="47"/>
    </row>
    <row r="26" spans="1:58" s="57" customFormat="1" ht="11.25">
      <c r="A26" s="47"/>
      <c r="B26" s="67"/>
      <c r="C26" s="47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47"/>
      <c r="AX26" s="116"/>
      <c r="AY26" s="116"/>
      <c r="AZ26" s="116"/>
      <c r="BA26" s="116"/>
      <c r="BB26" s="116"/>
    </row>
    <row r="27" spans="1:58" ht="3" customHeight="1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</row>
    <row r="28" spans="1:58" s="57" customFormat="1" ht="28.9" customHeight="1">
      <c r="A28" s="47"/>
      <c r="B28" s="171" t="s">
        <v>11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47"/>
      <c r="AX28" s="116"/>
      <c r="AY28" s="116"/>
      <c r="AZ28" s="116"/>
      <c r="BA28" s="116"/>
      <c r="BB28" s="116"/>
    </row>
    <row r="29" spans="1:58" s="57" customFormat="1" ht="3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54"/>
      <c r="AJ29" s="54"/>
      <c r="AK29" s="54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X29" s="116"/>
      <c r="AY29" s="116"/>
      <c r="AZ29" s="116"/>
      <c r="BA29" s="116"/>
      <c r="BB29" s="116"/>
    </row>
    <row r="30" spans="1:58" ht="17.25" customHeight="1">
      <c r="A30" s="47"/>
      <c r="B30" s="71" t="s">
        <v>12</v>
      </c>
      <c r="C30" s="47"/>
      <c r="D30" s="47"/>
      <c r="E30" s="47"/>
      <c r="F30" s="47"/>
      <c r="G30" s="47"/>
      <c r="H30" s="193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5"/>
      <c r="AV30" s="47"/>
    </row>
    <row r="31" spans="1:58" s="57" customFormat="1" ht="3" customHeight="1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X31" s="116"/>
      <c r="AY31" s="116"/>
      <c r="AZ31" s="116"/>
      <c r="BA31" s="116"/>
      <c r="BB31" s="116"/>
    </row>
    <row r="32" spans="1:58" ht="17.25" customHeight="1">
      <c r="A32" s="72"/>
      <c r="B32" s="197" t="s">
        <v>13</v>
      </c>
      <c r="C32" s="197"/>
      <c r="D32" s="197"/>
      <c r="E32" s="197"/>
      <c r="F32" s="197"/>
      <c r="G32" s="198"/>
      <c r="H32" s="193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5"/>
      <c r="AV32" s="47"/>
      <c r="BC32" s="23" t="s">
        <v>23</v>
      </c>
      <c r="BD32" s="23" t="s">
        <v>15</v>
      </c>
      <c r="BE32" s="23" t="s">
        <v>16</v>
      </c>
      <c r="BF32" s="23" t="s">
        <v>17</v>
      </c>
    </row>
    <row r="33" spans="1:62" s="57" customFormat="1" ht="3" customHeight="1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X33" s="116"/>
      <c r="AY33" s="116"/>
      <c r="AZ33" s="116"/>
      <c r="BA33" s="116"/>
      <c r="BB33" s="116"/>
    </row>
    <row r="34" spans="1:62" ht="17.25" customHeight="1">
      <c r="A34" s="47"/>
      <c r="B34" s="71" t="s">
        <v>14</v>
      </c>
      <c r="C34" s="67"/>
      <c r="D34" s="67"/>
      <c r="E34" s="67"/>
      <c r="F34" s="67"/>
      <c r="G34" s="67"/>
      <c r="H34" s="193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5"/>
      <c r="AV34" s="47"/>
      <c r="AY34" s="20" t="s">
        <v>20</v>
      </c>
      <c r="AZ34" s="20" t="s">
        <v>21</v>
      </c>
      <c r="BA34" s="20" t="s">
        <v>22</v>
      </c>
      <c r="BB34" s="7" t="s">
        <v>19</v>
      </c>
      <c r="BC34" s="22">
        <v>0.2</v>
      </c>
      <c r="BD34" s="22">
        <v>0.2</v>
      </c>
      <c r="BE34" s="22">
        <v>0.3</v>
      </c>
      <c r="BF34" s="22">
        <v>0.1</v>
      </c>
      <c r="BG34" s="21" t="s">
        <v>26</v>
      </c>
      <c r="BH34" s="21" t="s">
        <v>25</v>
      </c>
      <c r="BI34" s="21" t="s">
        <v>24</v>
      </c>
      <c r="BJ34" s="21" t="s">
        <v>27</v>
      </c>
    </row>
    <row r="35" spans="1:62" s="57" customFormat="1" ht="3" customHeight="1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X35" s="116"/>
      <c r="AY35" s="120"/>
      <c r="AZ35" s="120"/>
      <c r="BA35" s="120"/>
      <c r="BB35" s="116"/>
      <c r="BC35" s="121"/>
      <c r="BD35" s="121"/>
      <c r="BE35" s="121"/>
      <c r="BF35" s="121"/>
      <c r="BG35" s="121"/>
      <c r="BH35" s="121"/>
      <c r="BI35" s="121"/>
      <c r="BJ35" s="121"/>
    </row>
    <row r="36" spans="1:62" s="57" customFormat="1" ht="16.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X36" s="116"/>
      <c r="AY36" s="120"/>
      <c r="AZ36" s="120"/>
      <c r="BA36" s="120"/>
      <c r="BB36" s="116"/>
      <c r="BC36" s="121"/>
      <c r="BD36" s="121"/>
      <c r="BE36" s="121"/>
      <c r="BF36" s="121"/>
      <c r="BG36" s="121"/>
      <c r="BH36" s="121"/>
      <c r="BI36" s="121"/>
      <c r="BJ36" s="121"/>
    </row>
    <row r="37" spans="1:62" ht="16.5" customHeight="1">
      <c r="A37" s="49"/>
      <c r="B37" s="199" t="s">
        <v>30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200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2"/>
      <c r="AC37" s="73" t="s">
        <v>181</v>
      </c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Y37" s="20"/>
      <c r="AZ37" s="20"/>
      <c r="BA37" s="20"/>
      <c r="BC37" s="21"/>
      <c r="BD37" s="21"/>
      <c r="BE37" s="21"/>
      <c r="BF37" s="21"/>
      <c r="BG37" s="21"/>
      <c r="BH37" s="21"/>
      <c r="BI37" s="21"/>
      <c r="BJ37" s="21"/>
    </row>
    <row r="38" spans="1:62" ht="4.5" customHeight="1">
      <c r="A38" s="49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Y38" s="20"/>
      <c r="AZ38" s="20"/>
      <c r="BA38" s="20"/>
      <c r="BC38" s="21"/>
      <c r="BD38" s="21"/>
      <c r="BE38" s="21"/>
      <c r="BF38" s="21"/>
      <c r="BG38" s="21"/>
      <c r="BH38" s="21"/>
      <c r="BI38" s="21"/>
      <c r="BJ38" s="21"/>
    </row>
    <row r="39" spans="1:62" ht="16.5" customHeight="1">
      <c r="A39" s="49"/>
      <c r="B39" s="214" t="s">
        <v>31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00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2"/>
      <c r="AC39" s="73" t="s">
        <v>181</v>
      </c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Y39" s="20"/>
      <c r="AZ39" s="20"/>
      <c r="BA39" s="20"/>
      <c r="BC39" s="21"/>
      <c r="BD39" s="21"/>
      <c r="BE39" s="21"/>
      <c r="BF39" s="21"/>
      <c r="BG39" s="21"/>
      <c r="BH39" s="21"/>
      <c r="BI39" s="21"/>
      <c r="BJ39" s="21"/>
    </row>
    <row r="40" spans="1:62" ht="16.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Y40" s="20"/>
      <c r="AZ40" s="20"/>
      <c r="BA40" s="20"/>
      <c r="BC40" s="21"/>
      <c r="BD40" s="21"/>
      <c r="BE40" s="21"/>
      <c r="BF40" s="21"/>
      <c r="BG40" s="21"/>
      <c r="BH40" s="21"/>
      <c r="BI40" s="21"/>
      <c r="BJ40" s="21"/>
    </row>
    <row r="41" spans="1:62" ht="5.25" customHeight="1">
      <c r="A41" s="47"/>
      <c r="B41" s="74"/>
      <c r="C41" s="75"/>
      <c r="D41" s="75"/>
      <c r="E41" s="75"/>
      <c r="F41" s="75"/>
      <c r="G41" s="75"/>
      <c r="H41" s="75"/>
      <c r="I41" s="75"/>
      <c r="J41" s="75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7"/>
      <c r="AF41" s="77"/>
      <c r="AG41" s="76"/>
      <c r="AH41" s="76"/>
      <c r="AI41" s="76"/>
      <c r="AJ41" s="76"/>
      <c r="AK41" s="76"/>
      <c r="AL41" s="76"/>
      <c r="AM41" s="76"/>
      <c r="AN41" s="76"/>
      <c r="AO41" s="76"/>
      <c r="AP41" s="77"/>
      <c r="AQ41" s="77"/>
      <c r="AR41" s="77"/>
      <c r="AS41" s="77"/>
      <c r="AT41" s="77"/>
      <c r="AU41" s="78"/>
      <c r="AV41" s="47"/>
    </row>
    <row r="42" spans="1:62" ht="18">
      <c r="A42" s="47"/>
      <c r="B42" s="183" t="s">
        <v>167</v>
      </c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5"/>
      <c r="AV42" s="47"/>
    </row>
    <row r="43" spans="1:62" ht="15.75">
      <c r="A43" s="47"/>
      <c r="B43" s="186" t="s">
        <v>198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8"/>
      <c r="AV43" s="47"/>
    </row>
    <row r="44" spans="1:62" ht="11.25" customHeight="1">
      <c r="A44" s="47"/>
      <c r="B44" s="79"/>
      <c r="C44" s="80"/>
      <c r="D44" s="80"/>
      <c r="E44" s="80"/>
      <c r="F44" s="80"/>
      <c r="G44" s="80"/>
      <c r="H44" s="47"/>
      <c r="I44" s="47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49"/>
      <c r="AL44" s="81"/>
      <c r="AM44" s="81"/>
      <c r="AN44" s="81"/>
      <c r="AO44" s="49"/>
      <c r="AP44" s="49"/>
      <c r="AQ44" s="81"/>
      <c r="AR44" s="81"/>
      <c r="AS44" s="81"/>
      <c r="AT44" s="49"/>
      <c r="AU44" s="82"/>
      <c r="AV44" s="47"/>
      <c r="AX44" s="7" t="s">
        <v>18</v>
      </c>
      <c r="AY44" s="20"/>
    </row>
    <row r="45" spans="1:62" ht="16.5" customHeight="1">
      <c r="A45" s="47"/>
      <c r="B45" s="83" t="s">
        <v>163</v>
      </c>
      <c r="C45" s="80"/>
      <c r="D45" s="47"/>
      <c r="E45" s="84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85" t="s">
        <v>164</v>
      </c>
      <c r="S45" s="80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85" t="s">
        <v>165</v>
      </c>
      <c r="AI45" s="80"/>
      <c r="AJ45" s="47"/>
      <c r="AK45" s="47"/>
      <c r="AL45" s="81"/>
      <c r="AM45" s="81"/>
      <c r="AN45" s="81"/>
      <c r="AO45" s="47"/>
      <c r="AP45" s="47"/>
      <c r="AQ45" s="47"/>
      <c r="AR45" s="47"/>
      <c r="AS45" s="47"/>
      <c r="AT45" s="49"/>
      <c r="AU45" s="82"/>
      <c r="AV45" s="47"/>
      <c r="AY45" s="20" t="str">
        <f>IF(Q43&lt;&gt;"","X","")</f>
        <v/>
      </c>
    </row>
    <row r="46" spans="1:62" s="29" customFormat="1" ht="26.25" customHeight="1">
      <c r="A46" s="86"/>
      <c r="B46" s="189" t="s">
        <v>175</v>
      </c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86"/>
      <c r="Q46" s="86"/>
      <c r="R46" s="190" t="s">
        <v>176</v>
      </c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86"/>
      <c r="AG46" s="86"/>
      <c r="AH46" s="190" t="s">
        <v>177</v>
      </c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1"/>
      <c r="AV46" s="161"/>
      <c r="AX46" s="30"/>
      <c r="AY46" s="30"/>
      <c r="AZ46" s="30"/>
      <c r="BA46" s="30"/>
      <c r="BB46" s="30"/>
    </row>
    <row r="47" spans="1:62" ht="8.25" customHeight="1">
      <c r="A47" s="47"/>
      <c r="B47" s="79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82"/>
      <c r="AV47" s="47"/>
    </row>
    <row r="48" spans="1:62" ht="16.5" customHeight="1">
      <c r="A48" s="47"/>
      <c r="B48" s="87"/>
      <c r="C48" s="47"/>
      <c r="D48" s="80"/>
      <c r="E48" s="88" t="s">
        <v>166</v>
      </c>
      <c r="F48" s="47"/>
      <c r="G48" s="47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47"/>
      <c r="AO48" s="47"/>
      <c r="AP48" s="47"/>
      <c r="AQ48" s="47"/>
      <c r="AR48" s="47"/>
      <c r="AS48" s="47"/>
      <c r="AT48" s="47"/>
      <c r="AU48" s="89"/>
      <c r="AV48" s="47"/>
    </row>
    <row r="49" spans="1:48" ht="11.25">
      <c r="A49" s="47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2"/>
      <c r="AV49" s="47"/>
    </row>
    <row r="50" spans="1:48" ht="11.25">
      <c r="A50" s="47"/>
      <c r="B50" s="80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9"/>
      <c r="AV50" s="47"/>
    </row>
    <row r="51" spans="1:48" ht="6" customHeight="1">
      <c r="A51" s="47"/>
      <c r="B51" s="74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78"/>
      <c r="AV51" s="47"/>
    </row>
    <row r="52" spans="1:48" ht="18">
      <c r="A52" s="47"/>
      <c r="B52" s="183" t="s">
        <v>199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5"/>
      <c r="AV52" s="47"/>
    </row>
    <row r="53" spans="1:48" ht="15.75">
      <c r="A53" s="47"/>
      <c r="B53" s="186" t="s">
        <v>198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8"/>
      <c r="AV53" s="47"/>
    </row>
    <row r="54" spans="1:48" ht="9" customHeight="1">
      <c r="A54" s="47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6"/>
      <c r="AV54" s="47"/>
    </row>
    <row r="55" spans="1:48" ht="15.75">
      <c r="A55" s="47"/>
      <c r="B55" s="83" t="s">
        <v>168</v>
      </c>
      <c r="C55" s="80"/>
      <c r="D55" s="47"/>
      <c r="E55" s="84"/>
      <c r="F55" s="95"/>
      <c r="G55" s="95"/>
      <c r="H55" s="95"/>
      <c r="I55" s="95"/>
      <c r="J55" s="85" t="s">
        <v>169</v>
      </c>
      <c r="K55" s="80"/>
      <c r="L55" s="47"/>
      <c r="M55" s="84"/>
      <c r="N55" s="95"/>
      <c r="O55" s="95"/>
      <c r="P55" s="95"/>
      <c r="Q55" s="95"/>
      <c r="R55" s="85" t="s">
        <v>171</v>
      </c>
      <c r="S55" s="80"/>
      <c r="T55" s="47"/>
      <c r="U55" s="84"/>
      <c r="V55" s="95"/>
      <c r="W55" s="95"/>
      <c r="X55" s="95"/>
      <c r="Y55" s="85" t="s">
        <v>172</v>
      </c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85" t="s">
        <v>173</v>
      </c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6"/>
      <c r="AV55" s="47"/>
    </row>
    <row r="56" spans="1:48" ht="13.5" customHeight="1">
      <c r="A56" s="47"/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6"/>
      <c r="AV56" s="47"/>
    </row>
    <row r="57" spans="1:48" ht="15.75">
      <c r="A57" s="47"/>
      <c r="B57" s="83" t="s">
        <v>170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6"/>
      <c r="AV57" s="47"/>
    </row>
    <row r="58" spans="1:48" ht="15.75">
      <c r="A58" s="47"/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9"/>
      <c r="AV58" s="47"/>
    </row>
    <row r="59" spans="1:48" ht="9.75" customHeight="1">
      <c r="A59" s="47"/>
      <c r="B59" s="100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47"/>
    </row>
    <row r="60" spans="1:48" ht="3" customHeight="1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</row>
    <row r="61" spans="1:48" ht="15.75">
      <c r="A61" s="47"/>
      <c r="B61" s="100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47"/>
    </row>
    <row r="62" spans="1:48" ht="15.75">
      <c r="A62" s="47"/>
      <c r="B62" s="101" t="s">
        <v>207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47"/>
    </row>
    <row r="63" spans="1:48" ht="15.75" customHeight="1">
      <c r="A63" s="47"/>
      <c r="B63" s="102" t="s">
        <v>192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47"/>
    </row>
    <row r="64" spans="1:48" ht="48" customHeight="1">
      <c r="A64" s="47"/>
      <c r="B64" s="212" t="s">
        <v>193</v>
      </c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47"/>
    </row>
    <row r="65" spans="1:58" ht="15" customHeight="1">
      <c r="A65" s="47"/>
      <c r="B65" s="80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9"/>
      <c r="AV65" s="47"/>
    </row>
    <row r="66" spans="1:58" s="11" customFormat="1" ht="0.75" hidden="1" customHeight="1">
      <c r="A66" s="104"/>
      <c r="B66" s="105"/>
      <c r="C66" s="48" t="s">
        <v>6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7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8"/>
      <c r="AL66" s="106"/>
      <c r="AM66" s="106"/>
      <c r="AN66" s="106"/>
      <c r="AO66" s="106"/>
      <c r="AP66" s="106"/>
      <c r="AQ66" s="106"/>
      <c r="AR66" s="106"/>
      <c r="AS66" s="106"/>
      <c r="AT66" s="106"/>
      <c r="AU66" s="109"/>
      <c r="AV66" s="104"/>
      <c r="AX66" s="12"/>
      <c r="AY66" s="12"/>
      <c r="AZ66" s="12"/>
      <c r="BA66" s="12"/>
      <c r="BB66" s="12"/>
    </row>
    <row r="67" spans="1:58" s="11" customFormat="1" ht="3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X67" s="12"/>
      <c r="AY67" s="12"/>
      <c r="AZ67" s="12"/>
      <c r="BA67" s="12"/>
      <c r="BB67" s="12"/>
    </row>
    <row r="68" spans="1:58" s="11" customFormat="1" ht="16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X68" s="12"/>
      <c r="AY68" s="12"/>
      <c r="AZ68" s="12"/>
      <c r="BA68" s="12"/>
      <c r="BB68" s="12"/>
    </row>
    <row r="69" spans="1:58" s="11" customFormat="1" ht="11.25" customHeight="1">
      <c r="A69" s="110"/>
      <c r="B69" s="177" t="s">
        <v>90</v>
      </c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10"/>
      <c r="AX69" s="12"/>
      <c r="AY69" s="12"/>
      <c r="AZ69" s="12"/>
      <c r="BA69" s="12"/>
      <c r="BB69" s="12"/>
    </row>
    <row r="70" spans="1:58" s="13" customFormat="1" ht="12.75" customHeight="1">
      <c r="A70" s="110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10"/>
      <c r="AW70" s="16"/>
      <c r="AX70" s="15"/>
      <c r="AY70" s="15"/>
      <c r="AZ70" s="15"/>
      <c r="BA70" s="14"/>
      <c r="BB70" s="14"/>
      <c r="BC70" s="14"/>
      <c r="BD70" s="14"/>
      <c r="BE70" s="14"/>
      <c r="BF70" s="14"/>
    </row>
    <row r="71" spans="1:58" s="13" customFormat="1" ht="15" customHeight="1">
      <c r="A71" s="11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110"/>
      <c r="AW71" s="16"/>
      <c r="AX71" s="15"/>
      <c r="AY71" s="15"/>
      <c r="AZ71" s="15"/>
      <c r="BA71" s="14"/>
      <c r="BB71" s="14"/>
      <c r="BC71" s="14"/>
      <c r="BD71" s="14"/>
      <c r="BE71" s="14"/>
      <c r="BF71" s="14"/>
    </row>
    <row r="72" spans="1:58" s="13" customFormat="1" ht="15" customHeight="1">
      <c r="A72" s="110"/>
      <c r="B72" s="177" t="s">
        <v>200</v>
      </c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10"/>
      <c r="AW72" s="16"/>
      <c r="AX72" s="15"/>
      <c r="AY72" s="15"/>
      <c r="AZ72" s="15"/>
      <c r="BA72" s="14"/>
      <c r="BB72" s="14"/>
      <c r="BC72" s="14"/>
      <c r="BD72" s="14"/>
      <c r="BE72" s="14"/>
      <c r="BF72" s="14"/>
    </row>
    <row r="73" spans="1:58" s="13" customFormat="1" ht="12.75" customHeight="1">
      <c r="A73" s="110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10"/>
      <c r="AW73" s="16"/>
      <c r="AX73" s="15"/>
      <c r="AY73" s="15"/>
      <c r="AZ73" s="15"/>
      <c r="BA73" s="14"/>
      <c r="BB73" s="14"/>
      <c r="BC73" s="14"/>
      <c r="BD73" s="14"/>
      <c r="BE73" s="14"/>
      <c r="BF73" s="14"/>
    </row>
    <row r="74" spans="1:58" s="13" customFormat="1" ht="6" hidden="1" customHeight="1">
      <c r="A74" s="4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10"/>
      <c r="AW74" s="16"/>
      <c r="AX74" s="15"/>
      <c r="AY74" s="15"/>
      <c r="AZ74" s="15"/>
      <c r="BA74" s="14"/>
      <c r="BB74" s="14"/>
      <c r="BC74" s="14"/>
      <c r="BD74" s="14"/>
      <c r="BE74" s="14"/>
      <c r="BF74" s="14"/>
    </row>
    <row r="75" spans="1:58" ht="12.95" customHeight="1">
      <c r="A75" s="110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10"/>
    </row>
    <row r="76" spans="1:58" ht="12.9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</row>
    <row r="77" spans="1:58" ht="12.9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</row>
    <row r="78" spans="1:58" ht="12.95" customHeight="1">
      <c r="A78" s="11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210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111"/>
    </row>
    <row r="79" spans="1:58" ht="30.75" customHeight="1">
      <c r="A79" s="111"/>
      <c r="B79" s="72"/>
      <c r="C79" s="72"/>
      <c r="D79" s="112" t="s">
        <v>28</v>
      </c>
      <c r="E79" s="207"/>
      <c r="F79" s="208"/>
      <c r="G79" s="208"/>
      <c r="H79" s="208"/>
      <c r="I79" s="208"/>
      <c r="J79" s="208"/>
      <c r="K79" s="209"/>
      <c r="L79" s="113"/>
      <c r="M79" s="206" t="s">
        <v>29</v>
      </c>
      <c r="N79" s="206"/>
      <c r="O79" s="205"/>
      <c r="P79" s="205"/>
      <c r="Q79" s="205"/>
      <c r="R79" s="205"/>
      <c r="S79" s="205"/>
      <c r="T79" s="205"/>
      <c r="U79" s="72"/>
      <c r="V79" s="72"/>
      <c r="W79" s="72"/>
      <c r="X79" s="72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72"/>
      <c r="AP79" s="72"/>
      <c r="AQ79" s="72"/>
      <c r="AR79" s="72"/>
      <c r="AS79" s="72"/>
      <c r="AT79" s="72"/>
      <c r="AU79" s="72"/>
      <c r="AV79" s="111"/>
    </row>
    <row r="80" spans="1:58" ht="12.9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72"/>
      <c r="AP80" s="72"/>
      <c r="AQ80" s="72"/>
      <c r="AR80" s="72"/>
      <c r="AS80" s="72"/>
      <c r="AT80" s="72"/>
      <c r="AU80" s="72"/>
      <c r="AV80" s="111"/>
    </row>
    <row r="81" spans="1:48" ht="12.9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72"/>
      <c r="AP81" s="72"/>
      <c r="AQ81" s="72"/>
      <c r="AR81" s="72"/>
      <c r="AS81" s="72"/>
      <c r="AT81" s="72"/>
      <c r="AU81" s="72"/>
      <c r="AV81" s="111"/>
    </row>
    <row r="82" spans="1:48" ht="12.9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72"/>
      <c r="AP82" s="72"/>
      <c r="AQ82" s="72"/>
      <c r="AR82" s="72"/>
      <c r="AS82" s="72"/>
      <c r="AT82" s="72"/>
      <c r="AU82" s="72"/>
      <c r="AV82" s="111"/>
    </row>
    <row r="83" spans="1:48" ht="12.9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111"/>
      <c r="AP83" s="111"/>
      <c r="AQ83" s="111"/>
      <c r="AR83" s="111"/>
      <c r="AS83" s="111"/>
      <c r="AT83" s="111"/>
      <c r="AU83" s="111"/>
      <c r="AV83" s="111"/>
    </row>
    <row r="84" spans="1:48" ht="12.9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72"/>
      <c r="AP84" s="72"/>
      <c r="AQ84" s="72"/>
      <c r="AR84" s="72"/>
      <c r="AS84" s="72"/>
      <c r="AT84" s="72"/>
      <c r="AU84" s="72"/>
      <c r="AV84" s="111"/>
    </row>
    <row r="85" spans="1:48" ht="12.9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72"/>
      <c r="AP85" s="72"/>
      <c r="AQ85" s="72"/>
      <c r="AR85" s="72"/>
      <c r="AS85" s="72"/>
      <c r="AT85" s="72"/>
      <c r="AU85" s="72"/>
      <c r="AV85" s="111"/>
    </row>
    <row r="86" spans="1:48" ht="12.9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203" t="s">
        <v>174</v>
      </c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72"/>
      <c r="AP86" s="72"/>
      <c r="AQ86" s="72"/>
      <c r="AR86" s="72"/>
      <c r="AS86" s="72"/>
      <c r="AT86" s="72"/>
      <c r="AU86" s="72"/>
      <c r="AV86" s="111"/>
    </row>
    <row r="87" spans="1:48" ht="12.9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111"/>
    </row>
    <row r="88" spans="1:48" ht="12.95" customHeight="1">
      <c r="A88" s="114"/>
      <c r="B88" s="111"/>
      <c r="C88" s="111"/>
      <c r="D88" s="111"/>
      <c r="E88" s="111"/>
      <c r="F88" s="111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1"/>
    </row>
    <row r="89" spans="1:48" ht="12.95" customHeight="1">
      <c r="B89" s="1"/>
      <c r="C89" s="2"/>
      <c r="D89" s="3"/>
      <c r="E89" s="3"/>
    </row>
    <row r="90" spans="1:48" ht="12.95" customHeight="1"/>
    <row r="91" spans="1:48" ht="12.95" customHeight="1"/>
    <row r="92" spans="1:48" ht="12.95" customHeight="1"/>
    <row r="93" spans="1:48" ht="12.95" customHeight="1"/>
    <row r="94" spans="1:48" ht="12.95" customHeight="1"/>
    <row r="95" spans="1:48" ht="12.95" customHeight="1"/>
    <row r="96" spans="1:48" ht="12.95" customHeight="1"/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  <row r="104" ht="12.95" customHeight="1"/>
    <row r="105" ht="12.95" customHeight="1"/>
    <row r="106" ht="12.95" customHeight="1"/>
    <row r="107" ht="12.95" customHeight="1"/>
    <row r="108" ht="12.95" customHeight="1"/>
    <row r="109" ht="12.95" customHeight="1"/>
    <row r="110" ht="12.95" customHeight="1"/>
    <row r="111" ht="12.95" customHeight="1"/>
    <row r="112" ht="12.95" customHeight="1"/>
    <row r="113" ht="12.95" customHeight="1"/>
    <row r="114" ht="12.95" customHeight="1"/>
    <row r="115" ht="12.95" customHeight="1"/>
    <row r="116" ht="12.95" customHeight="1"/>
    <row r="117" ht="12.95" customHeight="1"/>
    <row r="118" ht="12.95" customHeight="1"/>
    <row r="119" ht="12.95" customHeight="1"/>
    <row r="120" ht="12.95" customHeight="1"/>
    <row r="121" ht="12.95" customHeight="1"/>
    <row r="122" ht="12.95" customHeight="1"/>
    <row r="123" ht="12.95" customHeight="1"/>
    <row r="124" ht="12.95" customHeight="1"/>
    <row r="125" ht="12.95" customHeight="1"/>
    <row r="126" ht="12.95" customHeight="1"/>
    <row r="127" ht="12.95" customHeight="1"/>
    <row r="128" ht="12.95" customHeight="1"/>
    <row r="129" ht="12.95" customHeight="1"/>
    <row r="130" ht="12.95" customHeight="1"/>
    <row r="131" ht="12.95" customHeight="1"/>
    <row r="132" ht="12.95" customHeight="1"/>
    <row r="133" ht="12.95" customHeight="1"/>
    <row r="134" ht="12.95" customHeight="1"/>
    <row r="135" ht="12.95" customHeight="1"/>
    <row r="136" ht="12.95" customHeight="1"/>
    <row r="137" ht="12.95" customHeight="1"/>
    <row r="138" ht="12.95" customHeight="1"/>
    <row r="139" ht="12.95" customHeight="1"/>
    <row r="140" ht="12.95" customHeight="1"/>
    <row r="141" ht="12.95" customHeight="1"/>
    <row r="142" ht="12.95" customHeight="1"/>
    <row r="143" ht="12.95" customHeight="1"/>
    <row r="144" ht="12.95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.95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.95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</sheetData>
  <sheetProtection selectLockedCells="1"/>
  <customSheetViews>
    <customSheetView guid="{AB6E77A8-9835-4957-8110-045D43C62205}" scale="160" showPageBreaks="1" fitToPage="1" printArea="1" hiddenRows="1" view="pageBreakPreview" showRuler="0">
      <selection activeCell="N61" sqref="N61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1"/>
      <headerFooter alignWithMargins="0"/>
    </customSheetView>
    <customSheetView guid="{F515DD1C-0BC5-4C53-9EC2-FD7FB379E1AC}" scale="160" showPageBreaks="1" fitToPage="1" printArea="1" hiddenRows="1" view="pageBreakPreview" showRuler="0" topLeftCell="A43">
      <selection activeCell="R52" sqref="R52:V52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2"/>
      <headerFooter alignWithMargins="0"/>
    </customSheetView>
  </customSheetViews>
  <mergeCells count="63">
    <mergeCell ref="B37:O37"/>
    <mergeCell ref="P37:AB37"/>
    <mergeCell ref="Y86:AN86"/>
    <mergeCell ref="B43:AU43"/>
    <mergeCell ref="Y79:AN85"/>
    <mergeCell ref="O79:T79"/>
    <mergeCell ref="M79:N79"/>
    <mergeCell ref="E79:K79"/>
    <mergeCell ref="AG78:AU78"/>
    <mergeCell ref="B64:AU64"/>
    <mergeCell ref="A60:AV60"/>
    <mergeCell ref="B72:AU75"/>
    <mergeCell ref="B69:AU70"/>
    <mergeCell ref="A67:AV67"/>
    <mergeCell ref="P39:AB39"/>
    <mergeCell ref="B39:O39"/>
    <mergeCell ref="A27:AV27"/>
    <mergeCell ref="D26:AU26"/>
    <mergeCell ref="B25:J25"/>
    <mergeCell ref="H34:AU34"/>
    <mergeCell ref="A35:AV35"/>
    <mergeCell ref="A31:AV31"/>
    <mergeCell ref="A33:AV33"/>
    <mergeCell ref="H32:AU32"/>
    <mergeCell ref="B32:G32"/>
    <mergeCell ref="H30:AU30"/>
    <mergeCell ref="B28:AU28"/>
    <mergeCell ref="H48:AM48"/>
    <mergeCell ref="B42:AU42"/>
    <mergeCell ref="B52:AU52"/>
    <mergeCell ref="B53:AU53"/>
    <mergeCell ref="B46:O46"/>
    <mergeCell ref="R46:AE46"/>
    <mergeCell ref="AH46:AU46"/>
    <mergeCell ref="AF13:AG13"/>
    <mergeCell ref="AH13:AL13"/>
    <mergeCell ref="B13:G13"/>
    <mergeCell ref="AO13:AU13"/>
    <mergeCell ref="AR17:AU17"/>
    <mergeCell ref="B15:N15"/>
    <mergeCell ref="B17:G17"/>
    <mergeCell ref="H17:AB17"/>
    <mergeCell ref="O15:AD15"/>
    <mergeCell ref="H13:AD13"/>
    <mergeCell ref="AD17:AI17"/>
    <mergeCell ref="AJ17:AN17"/>
    <mergeCell ref="AP17:AQ17"/>
    <mergeCell ref="H1:AV4"/>
    <mergeCell ref="B11:AU11"/>
    <mergeCell ref="A10:AV10"/>
    <mergeCell ref="A5:AV5"/>
    <mergeCell ref="B6:AU6"/>
    <mergeCell ref="A7:AV7"/>
    <mergeCell ref="A9:AV9"/>
    <mergeCell ref="B23:J23"/>
    <mergeCell ref="K23:AN23"/>
    <mergeCell ref="K25:AN25"/>
    <mergeCell ref="B19:J19"/>
    <mergeCell ref="K21:AB21"/>
    <mergeCell ref="K19:AB19"/>
    <mergeCell ref="AH21:AN21"/>
    <mergeCell ref="H21:J21"/>
    <mergeCell ref="AD21:AG21"/>
  </mergeCells>
  <phoneticPr fontId="2" type="noConversion"/>
  <dataValidations count="1">
    <dataValidation type="list" allowBlank="1" showInputMessage="1" showErrorMessage="1" sqref="AD65 S47 G47 AQ65 AD47 AQ49:AQ51 AD49:AD51 S49:S51 G49:G51 S65 AD45 AQ45 AQ47 G65" xr:uid="{00000000-0002-0000-0000-000000000000}">
      <formula1>kriz</formula1>
    </dataValidation>
  </dataValidations>
  <printOptions horizontalCentered="1" verticalCentered="1"/>
  <pageMargins left="0" right="0" top="0" bottom="0" header="0" footer="0"/>
  <pageSetup paperSize="9" scale="61" orientation="portrait" r:id="rId3"/>
  <headerFooter alignWithMargins="0">
    <oddHeader>&amp;C&amp;"Calibri"&amp;10&amp;K000000Confidential&amp;1#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44</xdr:row>
                    <xdr:rowOff>9525</xdr:rowOff>
                  </from>
                  <to>
                    <xdr:col>5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304800</xdr:colOff>
                    <xdr:row>44</xdr:row>
                    <xdr:rowOff>9525</xdr:rowOff>
                  </from>
                  <to>
                    <xdr:col>21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36</xdr:col>
                    <xdr:colOff>171450</xdr:colOff>
                    <xdr:row>44</xdr:row>
                    <xdr:rowOff>9525</xdr:rowOff>
                  </from>
                  <to>
                    <xdr:col>37</xdr:col>
                    <xdr:colOff>171450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54</xdr:row>
                    <xdr:rowOff>9525</xdr:rowOff>
                  </from>
                  <to>
                    <xdr:col>5</xdr:col>
                    <xdr:colOff>171450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9525</xdr:rowOff>
                  </from>
                  <to>
                    <xdr:col>13</xdr:col>
                    <xdr:colOff>200025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219075</xdr:colOff>
                    <xdr:row>54</xdr:row>
                    <xdr:rowOff>9525</xdr:rowOff>
                  </from>
                  <to>
                    <xdr:col>21</xdr:col>
                    <xdr:colOff>28575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142875</xdr:colOff>
                    <xdr:row>54</xdr:row>
                    <xdr:rowOff>9525</xdr:rowOff>
                  </from>
                  <to>
                    <xdr:col>30</xdr:col>
                    <xdr:colOff>133350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38</xdr:col>
                    <xdr:colOff>295275</xdr:colOff>
                    <xdr:row>54</xdr:row>
                    <xdr:rowOff>9525</xdr:rowOff>
                  </from>
                  <to>
                    <xdr:col>39</xdr:col>
                    <xdr:colOff>285750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85725</xdr:colOff>
                    <xdr:row>56</xdr:row>
                    <xdr:rowOff>9525</xdr:rowOff>
                  </from>
                  <to>
                    <xdr:col>8</xdr:col>
                    <xdr:colOff>76200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F120"/>
  <sheetViews>
    <sheetView zoomScale="90" zoomScaleNormal="90" zoomScaleSheetLayoutView="100" workbookViewId="0">
      <pane ySplit="3" topLeftCell="A85" activePane="bottomLeft" state="frozen"/>
      <selection pane="bottomLeft" activeCell="B105" sqref="B105"/>
    </sheetView>
  </sheetViews>
  <sheetFormatPr defaultRowHeight="12.75"/>
  <cols>
    <col min="1" max="1" width="51.28515625" customWidth="1"/>
    <col min="2" max="2" width="11.140625" style="25" bestFit="1" customWidth="1"/>
    <col min="3" max="3" width="12.5703125" customWidth="1"/>
    <col min="4" max="4" width="19.7109375" customWidth="1"/>
    <col min="5" max="5" width="12.5703125" customWidth="1"/>
    <col min="6" max="6" width="19.7109375" customWidth="1"/>
  </cols>
  <sheetData>
    <row r="1" spans="1:6" ht="15.75">
      <c r="A1" s="226" t="s">
        <v>210</v>
      </c>
      <c r="B1" s="226"/>
      <c r="C1" s="226"/>
      <c r="D1" s="226"/>
      <c r="E1" s="226"/>
      <c r="F1" s="226"/>
    </row>
    <row r="2" spans="1:6" ht="16.5" thickBot="1">
      <c r="A2" s="39"/>
      <c r="B2" s="26"/>
    </row>
    <row r="3" spans="1:6" ht="48" customHeight="1">
      <c r="A3" s="122" t="s">
        <v>162</v>
      </c>
      <c r="B3" s="123" t="s">
        <v>209</v>
      </c>
      <c r="C3" s="124" t="s">
        <v>182</v>
      </c>
      <c r="D3" s="125" t="s">
        <v>194</v>
      </c>
      <c r="E3" s="126" t="s">
        <v>183</v>
      </c>
      <c r="F3" s="127" t="s">
        <v>195</v>
      </c>
    </row>
    <row r="4" spans="1:6" ht="6.75" customHeight="1" thickBot="1">
      <c r="A4" s="218"/>
      <c r="B4" s="219"/>
      <c r="C4" s="219"/>
      <c r="D4" s="219"/>
      <c r="E4" s="219"/>
      <c r="F4" s="220"/>
    </row>
    <row r="5" spans="1:6" ht="15">
      <c r="A5" s="128" t="s">
        <v>32</v>
      </c>
      <c r="B5" s="129">
        <v>392</v>
      </c>
      <c r="C5" s="45"/>
      <c r="D5" s="130">
        <f t="shared" ref="D5:D13" si="0">B5*C5*0.6</f>
        <v>0</v>
      </c>
      <c r="E5" s="44"/>
      <c r="F5" s="131">
        <f t="shared" ref="F5:F13" si="1">(B5*E5)</f>
        <v>0</v>
      </c>
    </row>
    <row r="6" spans="1:6" ht="15">
      <c r="A6" s="132" t="s">
        <v>33</v>
      </c>
      <c r="B6" s="133">
        <v>506</v>
      </c>
      <c r="C6" s="42"/>
      <c r="D6" s="135">
        <f t="shared" si="0"/>
        <v>0</v>
      </c>
      <c r="E6" s="43"/>
      <c r="F6" s="136">
        <f t="shared" si="1"/>
        <v>0</v>
      </c>
    </row>
    <row r="7" spans="1:6" ht="15">
      <c r="A7" s="132" t="s">
        <v>34</v>
      </c>
      <c r="B7" s="133">
        <v>656</v>
      </c>
      <c r="C7" s="42"/>
      <c r="D7" s="135">
        <f t="shared" si="0"/>
        <v>0</v>
      </c>
      <c r="E7" s="43"/>
      <c r="F7" s="136">
        <f t="shared" si="1"/>
        <v>0</v>
      </c>
    </row>
    <row r="8" spans="1:6" ht="15">
      <c r="A8" s="132" t="s">
        <v>35</v>
      </c>
      <c r="B8" s="133">
        <v>563</v>
      </c>
      <c r="C8" s="42"/>
      <c r="D8" s="135">
        <f t="shared" si="0"/>
        <v>0</v>
      </c>
      <c r="E8" s="43"/>
      <c r="F8" s="136">
        <f t="shared" si="1"/>
        <v>0</v>
      </c>
    </row>
    <row r="9" spans="1:6" ht="15">
      <c r="A9" s="132" t="s">
        <v>36</v>
      </c>
      <c r="B9" s="133">
        <v>720</v>
      </c>
      <c r="C9" s="42"/>
      <c r="D9" s="135">
        <f t="shared" si="0"/>
        <v>0</v>
      </c>
      <c r="E9" s="43"/>
      <c r="F9" s="136">
        <f t="shared" si="1"/>
        <v>0</v>
      </c>
    </row>
    <row r="10" spans="1:6" ht="15">
      <c r="A10" s="132" t="s">
        <v>37</v>
      </c>
      <c r="B10" s="133">
        <v>941</v>
      </c>
      <c r="C10" s="42"/>
      <c r="D10" s="135">
        <f t="shared" si="0"/>
        <v>0</v>
      </c>
      <c r="E10" s="43"/>
      <c r="F10" s="136">
        <f t="shared" si="1"/>
        <v>0</v>
      </c>
    </row>
    <row r="11" spans="1:6" ht="15">
      <c r="A11" s="132" t="s">
        <v>38</v>
      </c>
      <c r="B11" s="133">
        <v>656</v>
      </c>
      <c r="C11" s="42"/>
      <c r="D11" s="135">
        <f t="shared" si="0"/>
        <v>0</v>
      </c>
      <c r="E11" s="43"/>
      <c r="F11" s="136">
        <f t="shared" si="1"/>
        <v>0</v>
      </c>
    </row>
    <row r="12" spans="1:6" ht="15">
      <c r="A12" s="132" t="s">
        <v>39</v>
      </c>
      <c r="B12" s="133">
        <v>848</v>
      </c>
      <c r="C12" s="42"/>
      <c r="D12" s="135">
        <f t="shared" si="0"/>
        <v>0</v>
      </c>
      <c r="E12" s="43"/>
      <c r="F12" s="136">
        <f t="shared" si="1"/>
        <v>0</v>
      </c>
    </row>
    <row r="13" spans="1:6" ht="15">
      <c r="A13" s="132" t="s">
        <v>40</v>
      </c>
      <c r="B13" s="133">
        <v>1098</v>
      </c>
      <c r="C13" s="42"/>
      <c r="D13" s="135">
        <f t="shared" si="0"/>
        <v>0</v>
      </c>
      <c r="E13" s="43"/>
      <c r="F13" s="136">
        <f t="shared" si="1"/>
        <v>0</v>
      </c>
    </row>
    <row r="14" spans="1:6" ht="6.75" customHeight="1">
      <c r="A14" s="216"/>
      <c r="B14" s="217"/>
      <c r="C14" s="217"/>
      <c r="D14" s="217"/>
      <c r="E14" s="217"/>
      <c r="F14" s="217"/>
    </row>
    <row r="15" spans="1:6" ht="15">
      <c r="A15" s="132" t="s">
        <v>119</v>
      </c>
      <c r="B15" s="133">
        <v>93</v>
      </c>
      <c r="C15" s="42"/>
      <c r="D15" s="137">
        <f t="shared" ref="D15:D23" si="2">B15*C15*0.6</f>
        <v>0</v>
      </c>
      <c r="E15" s="43"/>
      <c r="F15" s="136">
        <f t="shared" ref="F15:F23" si="3">(B15*E15)</f>
        <v>0</v>
      </c>
    </row>
    <row r="16" spans="1:6" ht="15">
      <c r="A16" s="132" t="s">
        <v>120</v>
      </c>
      <c r="B16" s="133">
        <v>122</v>
      </c>
      <c r="C16" s="42"/>
      <c r="D16" s="137">
        <f t="shared" si="2"/>
        <v>0</v>
      </c>
      <c r="E16" s="43"/>
      <c r="F16" s="136">
        <f t="shared" si="3"/>
        <v>0</v>
      </c>
    </row>
    <row r="17" spans="1:6" ht="15">
      <c r="A17" s="132" t="s">
        <v>121</v>
      </c>
      <c r="B17" s="133">
        <v>164</v>
      </c>
      <c r="C17" s="42"/>
      <c r="D17" s="137">
        <f t="shared" si="2"/>
        <v>0</v>
      </c>
      <c r="E17" s="43"/>
      <c r="F17" s="136">
        <f t="shared" si="3"/>
        <v>0</v>
      </c>
    </row>
    <row r="18" spans="1:6" ht="15">
      <c r="A18" s="132" t="s">
        <v>122</v>
      </c>
      <c r="B18" s="133">
        <v>135</v>
      </c>
      <c r="C18" s="42"/>
      <c r="D18" s="137">
        <f t="shared" si="2"/>
        <v>0</v>
      </c>
      <c r="E18" s="43"/>
      <c r="F18" s="136">
        <f t="shared" si="3"/>
        <v>0</v>
      </c>
    </row>
    <row r="19" spans="1:6" ht="15">
      <c r="A19" s="132" t="s">
        <v>123</v>
      </c>
      <c r="B19" s="133">
        <v>179</v>
      </c>
      <c r="C19" s="42"/>
      <c r="D19" s="137">
        <f t="shared" si="2"/>
        <v>0</v>
      </c>
      <c r="E19" s="43"/>
      <c r="F19" s="136">
        <f t="shared" si="3"/>
        <v>0</v>
      </c>
    </row>
    <row r="20" spans="1:6" ht="15">
      <c r="A20" s="132" t="s">
        <v>124</v>
      </c>
      <c r="B20" s="133">
        <v>236</v>
      </c>
      <c r="C20" s="42"/>
      <c r="D20" s="137">
        <f t="shared" si="2"/>
        <v>0</v>
      </c>
      <c r="E20" s="43"/>
      <c r="F20" s="136">
        <f t="shared" si="3"/>
        <v>0</v>
      </c>
    </row>
    <row r="21" spans="1:6" ht="15">
      <c r="A21" s="132" t="s">
        <v>125</v>
      </c>
      <c r="B21" s="133">
        <v>164</v>
      </c>
      <c r="C21" s="42"/>
      <c r="D21" s="137">
        <f t="shared" si="2"/>
        <v>0</v>
      </c>
      <c r="E21" s="43"/>
      <c r="F21" s="136">
        <f t="shared" si="3"/>
        <v>0</v>
      </c>
    </row>
    <row r="22" spans="1:6" ht="15">
      <c r="A22" s="132" t="s">
        <v>126</v>
      </c>
      <c r="B22" s="133">
        <v>207</v>
      </c>
      <c r="C22" s="42"/>
      <c r="D22" s="137">
        <f t="shared" si="2"/>
        <v>0</v>
      </c>
      <c r="E22" s="43"/>
      <c r="F22" s="136">
        <f t="shared" si="3"/>
        <v>0</v>
      </c>
    </row>
    <row r="23" spans="1:6" ht="15">
      <c r="A23" s="132" t="s">
        <v>127</v>
      </c>
      <c r="B23" s="133">
        <v>272</v>
      </c>
      <c r="C23" s="42"/>
      <c r="D23" s="137">
        <f t="shared" si="2"/>
        <v>0</v>
      </c>
      <c r="E23" s="43"/>
      <c r="F23" s="136">
        <f t="shared" si="3"/>
        <v>0</v>
      </c>
    </row>
    <row r="24" spans="1:6" ht="6.75" customHeight="1">
      <c r="A24" s="216"/>
      <c r="B24" s="217"/>
      <c r="C24" s="217"/>
      <c r="D24" s="217"/>
      <c r="E24" s="217"/>
      <c r="F24" s="217"/>
    </row>
    <row r="25" spans="1:6" ht="15">
      <c r="A25" s="132" t="s">
        <v>41</v>
      </c>
      <c r="B25" s="133">
        <v>741</v>
      </c>
      <c r="C25" s="42"/>
      <c r="D25" s="137">
        <f t="shared" ref="D25:D33" si="4">B25*C25*0.6</f>
        <v>0</v>
      </c>
      <c r="E25" s="43"/>
      <c r="F25" s="136">
        <f t="shared" ref="F25:F33" si="5">(B25*E25)</f>
        <v>0</v>
      </c>
    </row>
    <row r="26" spans="1:6" ht="15">
      <c r="A26" s="132" t="s">
        <v>42</v>
      </c>
      <c r="B26" s="133">
        <v>927</v>
      </c>
      <c r="C26" s="42"/>
      <c r="D26" s="137">
        <f t="shared" si="4"/>
        <v>0</v>
      </c>
      <c r="E26" s="43"/>
      <c r="F26" s="136">
        <f t="shared" si="5"/>
        <v>0</v>
      </c>
    </row>
    <row r="27" spans="1:6" ht="15">
      <c r="A27" s="132" t="s">
        <v>43</v>
      </c>
      <c r="B27" s="133">
        <v>1254</v>
      </c>
      <c r="C27" s="42"/>
      <c r="D27" s="137">
        <f t="shared" si="4"/>
        <v>0</v>
      </c>
      <c r="E27" s="43"/>
      <c r="F27" s="136">
        <f t="shared" si="5"/>
        <v>0</v>
      </c>
    </row>
    <row r="28" spans="1:6" ht="15">
      <c r="A28" s="132" t="s">
        <v>44</v>
      </c>
      <c r="B28" s="133">
        <v>1070</v>
      </c>
      <c r="C28" s="42"/>
      <c r="D28" s="137">
        <f t="shared" si="4"/>
        <v>0</v>
      </c>
      <c r="E28" s="43"/>
      <c r="F28" s="136">
        <f t="shared" si="5"/>
        <v>0</v>
      </c>
    </row>
    <row r="29" spans="1:6" ht="15">
      <c r="A29" s="132" t="s">
        <v>45</v>
      </c>
      <c r="B29" s="133">
        <v>1368</v>
      </c>
      <c r="C29" s="42"/>
      <c r="D29" s="137">
        <f t="shared" si="4"/>
        <v>0</v>
      </c>
      <c r="E29" s="43"/>
      <c r="F29" s="136">
        <f t="shared" si="5"/>
        <v>0</v>
      </c>
    </row>
    <row r="30" spans="1:6" ht="15">
      <c r="A30" s="132" t="s">
        <v>46</v>
      </c>
      <c r="B30" s="138">
        <v>1788</v>
      </c>
      <c r="C30" s="42"/>
      <c r="D30" s="137">
        <f t="shared" si="4"/>
        <v>0</v>
      </c>
      <c r="E30" s="43"/>
      <c r="F30" s="136">
        <f t="shared" si="5"/>
        <v>0</v>
      </c>
    </row>
    <row r="31" spans="1:6" ht="15">
      <c r="A31" s="132" t="s">
        <v>47</v>
      </c>
      <c r="B31" s="133">
        <v>1254</v>
      </c>
      <c r="C31" s="42"/>
      <c r="D31" s="137">
        <f t="shared" si="4"/>
        <v>0</v>
      </c>
      <c r="E31" s="43"/>
      <c r="F31" s="136">
        <f t="shared" si="5"/>
        <v>0</v>
      </c>
    </row>
    <row r="32" spans="1:6" ht="15">
      <c r="A32" s="132" t="s">
        <v>48</v>
      </c>
      <c r="B32" s="138">
        <v>1568</v>
      </c>
      <c r="C32" s="42"/>
      <c r="D32" s="137">
        <f t="shared" si="4"/>
        <v>0</v>
      </c>
      <c r="E32" s="43"/>
      <c r="F32" s="136">
        <f t="shared" si="5"/>
        <v>0</v>
      </c>
    </row>
    <row r="33" spans="1:6" ht="15">
      <c r="A33" s="132" t="s">
        <v>49</v>
      </c>
      <c r="B33" s="138">
        <v>2117</v>
      </c>
      <c r="C33" s="42"/>
      <c r="D33" s="137">
        <f t="shared" si="4"/>
        <v>0</v>
      </c>
      <c r="E33" s="43"/>
      <c r="F33" s="136">
        <f t="shared" si="5"/>
        <v>0</v>
      </c>
    </row>
    <row r="34" spans="1:6" ht="6.75" customHeight="1">
      <c r="A34" s="216"/>
      <c r="B34" s="230"/>
      <c r="C34" s="217"/>
      <c r="D34" s="217"/>
      <c r="E34" s="217"/>
      <c r="F34" s="217"/>
    </row>
    <row r="35" spans="1:6" ht="15">
      <c r="A35" s="139" t="s">
        <v>50</v>
      </c>
      <c r="B35" s="140">
        <v>114</v>
      </c>
      <c r="C35" s="42"/>
      <c r="D35" s="137">
        <f t="shared" ref="D35:D43" si="6">B35*C35*0.6</f>
        <v>0</v>
      </c>
      <c r="E35" s="43"/>
      <c r="F35" s="136">
        <f t="shared" ref="F35:F43" si="7">(B35*E35)</f>
        <v>0</v>
      </c>
    </row>
    <row r="36" spans="1:6" ht="15">
      <c r="A36" s="139" t="s">
        <v>51</v>
      </c>
      <c r="B36" s="140">
        <v>129</v>
      </c>
      <c r="C36" s="42"/>
      <c r="D36" s="137">
        <f t="shared" si="6"/>
        <v>0</v>
      </c>
      <c r="E36" s="43"/>
      <c r="F36" s="136">
        <f t="shared" si="7"/>
        <v>0</v>
      </c>
    </row>
    <row r="37" spans="1:6" ht="15">
      <c r="A37" s="139" t="s">
        <v>52</v>
      </c>
      <c r="B37" s="140">
        <v>350</v>
      </c>
      <c r="C37" s="42"/>
      <c r="D37" s="137">
        <f t="shared" si="6"/>
        <v>0</v>
      </c>
      <c r="E37" s="43"/>
      <c r="F37" s="136">
        <f t="shared" si="7"/>
        <v>0</v>
      </c>
    </row>
    <row r="38" spans="1:6" ht="15">
      <c r="A38" s="139" t="s">
        <v>53</v>
      </c>
      <c r="B38" s="140">
        <v>143</v>
      </c>
      <c r="C38" s="42"/>
      <c r="D38" s="137">
        <f t="shared" si="6"/>
        <v>0</v>
      </c>
      <c r="E38" s="43"/>
      <c r="F38" s="136">
        <f t="shared" si="7"/>
        <v>0</v>
      </c>
    </row>
    <row r="39" spans="1:6" ht="15">
      <c r="A39" s="139" t="s">
        <v>54</v>
      </c>
      <c r="B39" s="140">
        <v>158</v>
      </c>
      <c r="C39" s="42"/>
      <c r="D39" s="137">
        <f t="shared" si="6"/>
        <v>0</v>
      </c>
      <c r="E39" s="43"/>
      <c r="F39" s="136">
        <f t="shared" si="7"/>
        <v>0</v>
      </c>
    </row>
    <row r="40" spans="1:6" ht="15">
      <c r="A40" s="139" t="s">
        <v>55</v>
      </c>
      <c r="B40" s="140">
        <v>599</v>
      </c>
      <c r="C40" s="42"/>
      <c r="D40" s="137">
        <f t="shared" si="6"/>
        <v>0</v>
      </c>
      <c r="E40" s="43"/>
      <c r="F40" s="136">
        <f t="shared" si="7"/>
        <v>0</v>
      </c>
    </row>
    <row r="41" spans="1:6" ht="15">
      <c r="A41" s="139" t="s">
        <v>56</v>
      </c>
      <c r="B41" s="140">
        <v>143</v>
      </c>
      <c r="C41" s="42"/>
      <c r="D41" s="137">
        <f t="shared" si="6"/>
        <v>0</v>
      </c>
      <c r="E41" s="43"/>
      <c r="F41" s="136">
        <f t="shared" si="7"/>
        <v>0</v>
      </c>
    </row>
    <row r="42" spans="1:6" ht="15">
      <c r="A42" s="139" t="s">
        <v>57</v>
      </c>
      <c r="B42" s="140">
        <v>192</v>
      </c>
      <c r="C42" s="42"/>
      <c r="D42" s="137">
        <f t="shared" si="6"/>
        <v>0</v>
      </c>
      <c r="E42" s="43"/>
      <c r="F42" s="136">
        <f t="shared" si="7"/>
        <v>0</v>
      </c>
    </row>
    <row r="43" spans="1:6" ht="15">
      <c r="A43" s="139" t="s">
        <v>58</v>
      </c>
      <c r="B43" s="140">
        <v>599</v>
      </c>
      <c r="C43" s="42"/>
      <c r="D43" s="137">
        <f t="shared" si="6"/>
        <v>0</v>
      </c>
      <c r="E43" s="43"/>
      <c r="F43" s="136">
        <f t="shared" si="7"/>
        <v>0</v>
      </c>
    </row>
    <row r="44" spans="1:6" ht="6.75" customHeight="1">
      <c r="A44" s="229"/>
      <c r="B44" s="235"/>
      <c r="C44" s="230"/>
      <c r="D44" s="230"/>
      <c r="E44" s="230"/>
      <c r="F44" s="230"/>
    </row>
    <row r="45" spans="1:6" ht="15">
      <c r="A45" s="132" t="s">
        <v>128</v>
      </c>
      <c r="B45" s="138">
        <v>1568</v>
      </c>
      <c r="C45" s="42"/>
      <c r="D45" s="137">
        <f t="shared" ref="D45:D59" si="8">B45*C45*0.6</f>
        <v>0</v>
      </c>
      <c r="E45" s="43"/>
      <c r="F45" s="136">
        <f t="shared" ref="F45:F59" si="9">(B45*E45)</f>
        <v>0</v>
      </c>
    </row>
    <row r="46" spans="1:6" ht="15">
      <c r="A46" s="132" t="s">
        <v>129</v>
      </c>
      <c r="B46" s="138">
        <v>2130</v>
      </c>
      <c r="C46" s="42"/>
      <c r="D46" s="137">
        <f t="shared" si="8"/>
        <v>0</v>
      </c>
      <c r="E46" s="43"/>
      <c r="F46" s="136">
        <f t="shared" si="9"/>
        <v>0</v>
      </c>
    </row>
    <row r="47" spans="1:6" ht="15">
      <c r="A47" s="132" t="s">
        <v>130</v>
      </c>
      <c r="B47" s="138">
        <v>2979</v>
      </c>
      <c r="C47" s="42"/>
      <c r="D47" s="137">
        <f t="shared" si="8"/>
        <v>0</v>
      </c>
      <c r="E47" s="43"/>
      <c r="F47" s="136">
        <f t="shared" si="9"/>
        <v>0</v>
      </c>
    </row>
    <row r="48" spans="1:6" ht="15">
      <c r="A48" s="132" t="s">
        <v>131</v>
      </c>
      <c r="B48" s="138">
        <v>2352</v>
      </c>
      <c r="C48" s="42"/>
      <c r="D48" s="137">
        <f t="shared" si="8"/>
        <v>0</v>
      </c>
      <c r="E48" s="43"/>
      <c r="F48" s="136">
        <f t="shared" si="9"/>
        <v>0</v>
      </c>
    </row>
    <row r="49" spans="1:6" ht="15">
      <c r="A49" s="132" t="s">
        <v>132</v>
      </c>
      <c r="B49" s="138">
        <v>2979</v>
      </c>
      <c r="C49" s="42"/>
      <c r="D49" s="137">
        <f t="shared" si="8"/>
        <v>0</v>
      </c>
      <c r="E49" s="43"/>
      <c r="F49" s="136">
        <f t="shared" si="9"/>
        <v>0</v>
      </c>
    </row>
    <row r="50" spans="1:6" ht="15">
      <c r="A50" s="132" t="s">
        <v>133</v>
      </c>
      <c r="B50" s="138">
        <v>4076</v>
      </c>
      <c r="C50" s="42"/>
      <c r="D50" s="137">
        <f t="shared" si="8"/>
        <v>0</v>
      </c>
      <c r="E50" s="43"/>
      <c r="F50" s="136">
        <f t="shared" si="9"/>
        <v>0</v>
      </c>
    </row>
    <row r="51" spans="1:6" ht="15">
      <c r="A51" s="132" t="s">
        <v>134</v>
      </c>
      <c r="B51" s="138">
        <v>2666</v>
      </c>
      <c r="C51" s="42"/>
      <c r="D51" s="137">
        <f t="shared" si="8"/>
        <v>0</v>
      </c>
      <c r="E51" s="43"/>
      <c r="F51" s="136">
        <f t="shared" si="9"/>
        <v>0</v>
      </c>
    </row>
    <row r="52" spans="1:6" ht="15">
      <c r="A52" s="132" t="s">
        <v>135</v>
      </c>
      <c r="B52" s="138">
        <v>3606</v>
      </c>
      <c r="C52" s="42"/>
      <c r="D52" s="137">
        <f t="shared" si="8"/>
        <v>0</v>
      </c>
      <c r="E52" s="43"/>
      <c r="F52" s="136">
        <f t="shared" si="9"/>
        <v>0</v>
      </c>
    </row>
    <row r="53" spans="1:6" ht="15">
      <c r="A53" s="132" t="s">
        <v>136</v>
      </c>
      <c r="B53" s="138">
        <v>4860</v>
      </c>
      <c r="C53" s="42"/>
      <c r="D53" s="137">
        <f t="shared" si="8"/>
        <v>0</v>
      </c>
      <c r="E53" s="43"/>
      <c r="F53" s="136">
        <f t="shared" si="9"/>
        <v>0</v>
      </c>
    </row>
    <row r="54" spans="1:6" ht="15">
      <c r="A54" s="132" t="s">
        <v>137</v>
      </c>
      <c r="B54" s="133">
        <v>371</v>
      </c>
      <c r="C54" s="42"/>
      <c r="D54" s="137">
        <f t="shared" si="8"/>
        <v>0</v>
      </c>
      <c r="E54" s="43"/>
      <c r="F54" s="136">
        <f t="shared" si="9"/>
        <v>0</v>
      </c>
    </row>
    <row r="55" spans="1:6" ht="15">
      <c r="A55" s="132" t="s">
        <v>138</v>
      </c>
      <c r="B55" s="133">
        <v>485</v>
      </c>
      <c r="C55" s="42"/>
      <c r="D55" s="137">
        <f t="shared" si="8"/>
        <v>0</v>
      </c>
      <c r="E55" s="43"/>
      <c r="F55" s="136">
        <f t="shared" si="9"/>
        <v>0</v>
      </c>
    </row>
    <row r="56" spans="1:6" ht="15">
      <c r="A56" s="132" t="s">
        <v>139</v>
      </c>
      <c r="B56" s="133">
        <v>542</v>
      </c>
      <c r="C56" s="42"/>
      <c r="D56" s="137">
        <f t="shared" si="8"/>
        <v>0</v>
      </c>
      <c r="E56" s="43"/>
      <c r="F56" s="136">
        <f t="shared" si="9"/>
        <v>0</v>
      </c>
    </row>
    <row r="57" spans="1:6" ht="15">
      <c r="A57" s="132" t="s">
        <v>140</v>
      </c>
      <c r="B57" s="133">
        <v>705</v>
      </c>
      <c r="C57" s="42"/>
      <c r="D57" s="137">
        <f t="shared" si="8"/>
        <v>0</v>
      </c>
      <c r="E57" s="43"/>
      <c r="F57" s="136">
        <f t="shared" si="9"/>
        <v>0</v>
      </c>
    </row>
    <row r="58" spans="1:6" ht="15">
      <c r="A58" s="132" t="s">
        <v>141</v>
      </c>
      <c r="B58" s="133">
        <v>635</v>
      </c>
      <c r="C58" s="42"/>
      <c r="D58" s="137">
        <f t="shared" si="8"/>
        <v>0</v>
      </c>
      <c r="E58" s="43"/>
      <c r="F58" s="136">
        <f t="shared" si="9"/>
        <v>0</v>
      </c>
    </row>
    <row r="59" spans="1:6" ht="15">
      <c r="A59" s="132" t="s">
        <v>142</v>
      </c>
      <c r="B59" s="133">
        <v>827</v>
      </c>
      <c r="C59" s="42"/>
      <c r="D59" s="137">
        <f t="shared" si="8"/>
        <v>0</v>
      </c>
      <c r="E59" s="43"/>
      <c r="F59" s="136">
        <f t="shared" si="9"/>
        <v>0</v>
      </c>
    </row>
    <row r="60" spans="1:6" ht="6.75" customHeight="1">
      <c r="A60" s="229"/>
      <c r="B60" s="230"/>
      <c r="C60" s="230"/>
      <c r="D60" s="230"/>
      <c r="E60" s="230"/>
      <c r="F60" s="230"/>
    </row>
    <row r="61" spans="1:6" ht="15">
      <c r="A61" s="132" t="s">
        <v>59</v>
      </c>
      <c r="B61" s="133">
        <v>392</v>
      </c>
      <c r="C61" s="42"/>
      <c r="D61" s="137">
        <f t="shared" ref="D61:D72" si="10">B61*C61*0.6</f>
        <v>0</v>
      </c>
      <c r="E61" s="43"/>
      <c r="F61" s="136">
        <f t="shared" ref="F61:F72" si="11">(B61*E61)</f>
        <v>0</v>
      </c>
    </row>
    <row r="62" spans="1:6" ht="15">
      <c r="A62" s="132" t="s">
        <v>60</v>
      </c>
      <c r="B62" s="133">
        <v>506</v>
      </c>
      <c r="C62" s="42"/>
      <c r="D62" s="137">
        <f t="shared" si="10"/>
        <v>0</v>
      </c>
      <c r="E62" s="43"/>
      <c r="F62" s="136">
        <f t="shared" si="11"/>
        <v>0</v>
      </c>
    </row>
    <row r="63" spans="1:6" ht="15">
      <c r="A63" s="132" t="s">
        <v>185</v>
      </c>
      <c r="B63" s="133">
        <v>599</v>
      </c>
      <c r="C63" s="42"/>
      <c r="D63" s="137">
        <f t="shared" si="10"/>
        <v>0</v>
      </c>
      <c r="E63" s="43"/>
      <c r="F63" s="136">
        <f t="shared" si="11"/>
        <v>0</v>
      </c>
    </row>
    <row r="64" spans="1:6" ht="15">
      <c r="A64" s="132" t="s">
        <v>61</v>
      </c>
      <c r="B64" s="133">
        <v>656</v>
      </c>
      <c r="C64" s="42"/>
      <c r="D64" s="137">
        <f t="shared" si="10"/>
        <v>0</v>
      </c>
      <c r="E64" s="43"/>
      <c r="F64" s="136">
        <f t="shared" si="11"/>
        <v>0</v>
      </c>
    </row>
    <row r="65" spans="1:6" ht="15">
      <c r="A65" s="132" t="s">
        <v>62</v>
      </c>
      <c r="B65" s="133">
        <v>563</v>
      </c>
      <c r="C65" s="42"/>
      <c r="D65" s="137">
        <f t="shared" si="10"/>
        <v>0</v>
      </c>
      <c r="E65" s="43"/>
      <c r="F65" s="136">
        <f t="shared" si="11"/>
        <v>0</v>
      </c>
    </row>
    <row r="66" spans="1:6" ht="15">
      <c r="A66" s="132" t="s">
        <v>63</v>
      </c>
      <c r="B66" s="133">
        <v>720</v>
      </c>
      <c r="C66" s="42"/>
      <c r="D66" s="137">
        <f t="shared" si="10"/>
        <v>0</v>
      </c>
      <c r="E66" s="43"/>
      <c r="F66" s="136">
        <f t="shared" si="11"/>
        <v>0</v>
      </c>
    </row>
    <row r="67" spans="1:6" ht="15">
      <c r="A67" s="132" t="s">
        <v>186</v>
      </c>
      <c r="B67" s="133">
        <v>863</v>
      </c>
      <c r="C67" s="42"/>
      <c r="D67" s="137">
        <f t="shared" si="10"/>
        <v>0</v>
      </c>
      <c r="E67" s="43"/>
      <c r="F67" s="136">
        <f t="shared" si="11"/>
        <v>0</v>
      </c>
    </row>
    <row r="68" spans="1:6" ht="15">
      <c r="A68" s="132" t="s">
        <v>64</v>
      </c>
      <c r="B68" s="133">
        <v>941</v>
      </c>
      <c r="C68" s="42"/>
      <c r="D68" s="137">
        <f t="shared" si="10"/>
        <v>0</v>
      </c>
      <c r="E68" s="43"/>
      <c r="F68" s="136">
        <f t="shared" si="11"/>
        <v>0</v>
      </c>
    </row>
    <row r="69" spans="1:6" ht="15">
      <c r="A69" s="132" t="s">
        <v>65</v>
      </c>
      <c r="B69" s="133">
        <v>656</v>
      </c>
      <c r="C69" s="42"/>
      <c r="D69" s="137">
        <f t="shared" si="10"/>
        <v>0</v>
      </c>
      <c r="E69" s="43"/>
      <c r="F69" s="136">
        <f t="shared" si="11"/>
        <v>0</v>
      </c>
    </row>
    <row r="70" spans="1:6" ht="15">
      <c r="A70" s="132" t="s">
        <v>66</v>
      </c>
      <c r="B70" s="133">
        <v>848</v>
      </c>
      <c r="C70" s="42"/>
      <c r="D70" s="137">
        <f t="shared" si="10"/>
        <v>0</v>
      </c>
      <c r="E70" s="43"/>
      <c r="F70" s="136">
        <f t="shared" si="11"/>
        <v>0</v>
      </c>
    </row>
    <row r="71" spans="1:6" ht="15">
      <c r="A71" s="132" t="s">
        <v>187</v>
      </c>
      <c r="B71" s="133">
        <v>1005</v>
      </c>
      <c r="C71" s="42"/>
      <c r="D71" s="137">
        <f t="shared" si="10"/>
        <v>0</v>
      </c>
      <c r="E71" s="43"/>
      <c r="F71" s="136">
        <f t="shared" si="11"/>
        <v>0</v>
      </c>
    </row>
    <row r="72" spans="1:6" ht="15">
      <c r="A72" s="132" t="s">
        <v>67</v>
      </c>
      <c r="B72" s="133">
        <v>1098</v>
      </c>
      <c r="C72" s="42"/>
      <c r="D72" s="137">
        <f t="shared" si="10"/>
        <v>0</v>
      </c>
      <c r="E72" s="43"/>
      <c r="F72" s="136">
        <f t="shared" si="11"/>
        <v>0</v>
      </c>
    </row>
    <row r="73" spans="1:6" ht="6.75" customHeight="1">
      <c r="A73" s="216"/>
      <c r="B73" s="217"/>
      <c r="C73" s="217"/>
      <c r="D73" s="217"/>
      <c r="E73" s="217"/>
      <c r="F73" s="217"/>
    </row>
    <row r="74" spans="1:6" ht="15">
      <c r="A74" s="132" t="s">
        <v>68</v>
      </c>
      <c r="B74" s="133">
        <v>392</v>
      </c>
      <c r="C74" s="42"/>
      <c r="D74" s="137">
        <f t="shared" ref="D74:D82" si="12">B74*C74*0.6</f>
        <v>0</v>
      </c>
      <c r="E74" s="43"/>
      <c r="F74" s="136">
        <f t="shared" ref="F74:F82" si="13">(B74*E74)</f>
        <v>0</v>
      </c>
    </row>
    <row r="75" spans="1:6" ht="15">
      <c r="A75" s="132" t="s">
        <v>69</v>
      </c>
      <c r="B75" s="133">
        <v>506</v>
      </c>
      <c r="C75" s="42"/>
      <c r="D75" s="137">
        <f t="shared" si="12"/>
        <v>0</v>
      </c>
      <c r="E75" s="43"/>
      <c r="F75" s="136">
        <f t="shared" si="13"/>
        <v>0</v>
      </c>
    </row>
    <row r="76" spans="1:6" ht="15">
      <c r="A76" s="132" t="s">
        <v>70</v>
      </c>
      <c r="B76" s="133">
        <v>656</v>
      </c>
      <c r="C76" s="42"/>
      <c r="D76" s="137">
        <f t="shared" si="12"/>
        <v>0</v>
      </c>
      <c r="E76" s="43"/>
      <c r="F76" s="136">
        <f t="shared" si="13"/>
        <v>0</v>
      </c>
    </row>
    <row r="77" spans="1:6" ht="15">
      <c r="A77" s="132" t="s">
        <v>71</v>
      </c>
      <c r="B77" s="133">
        <v>563</v>
      </c>
      <c r="C77" s="42"/>
      <c r="D77" s="137">
        <f t="shared" si="12"/>
        <v>0</v>
      </c>
      <c r="E77" s="43"/>
      <c r="F77" s="136">
        <f t="shared" si="13"/>
        <v>0</v>
      </c>
    </row>
    <row r="78" spans="1:6" ht="15">
      <c r="A78" s="132" t="s">
        <v>72</v>
      </c>
      <c r="B78" s="133">
        <v>720</v>
      </c>
      <c r="C78" s="42"/>
      <c r="D78" s="137">
        <f t="shared" si="12"/>
        <v>0</v>
      </c>
      <c r="E78" s="43"/>
      <c r="F78" s="136">
        <f t="shared" si="13"/>
        <v>0</v>
      </c>
    </row>
    <row r="79" spans="1:6" ht="15">
      <c r="A79" s="132" t="s">
        <v>73</v>
      </c>
      <c r="B79" s="133">
        <v>941</v>
      </c>
      <c r="C79" s="42"/>
      <c r="D79" s="137">
        <f t="shared" si="12"/>
        <v>0</v>
      </c>
      <c r="E79" s="43"/>
      <c r="F79" s="136">
        <f t="shared" si="13"/>
        <v>0</v>
      </c>
    </row>
    <row r="80" spans="1:6" ht="15">
      <c r="A80" s="132" t="s">
        <v>74</v>
      </c>
      <c r="B80" s="133">
        <v>656</v>
      </c>
      <c r="C80" s="42"/>
      <c r="D80" s="137">
        <f t="shared" si="12"/>
        <v>0</v>
      </c>
      <c r="E80" s="43"/>
      <c r="F80" s="136">
        <f t="shared" si="13"/>
        <v>0</v>
      </c>
    </row>
    <row r="81" spans="1:6" ht="15">
      <c r="A81" s="132" t="s">
        <v>75</v>
      </c>
      <c r="B81" s="133">
        <v>848</v>
      </c>
      <c r="C81" s="42"/>
      <c r="D81" s="137">
        <f t="shared" si="12"/>
        <v>0</v>
      </c>
      <c r="E81" s="43"/>
      <c r="F81" s="136">
        <f t="shared" si="13"/>
        <v>0</v>
      </c>
    </row>
    <row r="82" spans="1:6" ht="15">
      <c r="A82" s="132" t="s">
        <v>76</v>
      </c>
      <c r="B82" s="133">
        <v>1098</v>
      </c>
      <c r="C82" s="42"/>
      <c r="D82" s="137">
        <f t="shared" si="12"/>
        <v>0</v>
      </c>
      <c r="E82" s="43"/>
      <c r="F82" s="136">
        <f t="shared" si="13"/>
        <v>0</v>
      </c>
    </row>
    <row r="83" spans="1:6" ht="6.75" customHeight="1">
      <c r="A83" s="229"/>
      <c r="B83" s="230"/>
      <c r="C83" s="230"/>
      <c r="D83" s="230"/>
      <c r="E83" s="230"/>
      <c r="F83" s="230"/>
    </row>
    <row r="84" spans="1:6" ht="15">
      <c r="A84" s="132" t="s">
        <v>143</v>
      </c>
      <c r="B84" s="133">
        <v>114</v>
      </c>
      <c r="C84" s="42"/>
      <c r="D84" s="137">
        <f t="shared" ref="D84:D89" si="14">B84*C84*0.6</f>
        <v>0</v>
      </c>
      <c r="E84" s="43"/>
      <c r="F84" s="136">
        <f t="shared" ref="F84:F89" si="15">(B84*E84)</f>
        <v>0</v>
      </c>
    </row>
    <row r="85" spans="1:6" ht="15">
      <c r="A85" s="132" t="s">
        <v>144</v>
      </c>
      <c r="B85" s="133">
        <v>129</v>
      </c>
      <c r="C85" s="42"/>
      <c r="D85" s="137">
        <f t="shared" si="14"/>
        <v>0</v>
      </c>
      <c r="E85" s="43"/>
      <c r="F85" s="136">
        <f t="shared" si="15"/>
        <v>0</v>
      </c>
    </row>
    <row r="86" spans="1:6" ht="15">
      <c r="A86" s="132" t="s">
        <v>145</v>
      </c>
      <c r="B86" s="133">
        <v>143</v>
      </c>
      <c r="C86" s="42"/>
      <c r="D86" s="137">
        <f t="shared" si="14"/>
        <v>0</v>
      </c>
      <c r="E86" s="43"/>
      <c r="F86" s="136">
        <f t="shared" si="15"/>
        <v>0</v>
      </c>
    </row>
    <row r="87" spans="1:6" ht="15">
      <c r="A87" s="132" t="s">
        <v>146</v>
      </c>
      <c r="B87" s="133">
        <v>158</v>
      </c>
      <c r="C87" s="42"/>
      <c r="D87" s="137">
        <f t="shared" si="14"/>
        <v>0</v>
      </c>
      <c r="E87" s="43"/>
      <c r="F87" s="136">
        <f t="shared" si="15"/>
        <v>0</v>
      </c>
    </row>
    <row r="88" spans="1:6" ht="15">
      <c r="A88" s="132" t="s">
        <v>147</v>
      </c>
      <c r="B88" s="133">
        <v>143</v>
      </c>
      <c r="C88" s="42"/>
      <c r="D88" s="137">
        <f t="shared" si="14"/>
        <v>0</v>
      </c>
      <c r="E88" s="43"/>
      <c r="F88" s="136">
        <f t="shared" si="15"/>
        <v>0</v>
      </c>
    </row>
    <row r="89" spans="1:6" ht="15">
      <c r="A89" s="132" t="s">
        <v>148</v>
      </c>
      <c r="B89" s="133">
        <v>192</v>
      </c>
      <c r="C89" s="42"/>
      <c r="D89" s="137">
        <f t="shared" si="14"/>
        <v>0</v>
      </c>
      <c r="E89" s="43"/>
      <c r="F89" s="136">
        <f t="shared" si="15"/>
        <v>0</v>
      </c>
    </row>
    <row r="90" spans="1:6" ht="6.75" customHeight="1">
      <c r="A90" s="236"/>
      <c r="B90" s="235"/>
      <c r="C90" s="235"/>
      <c r="D90" s="235"/>
      <c r="E90" s="235"/>
      <c r="F90" s="235"/>
    </row>
    <row r="91" spans="1:6" ht="30">
      <c r="A91" s="132" t="s">
        <v>149</v>
      </c>
      <c r="B91" s="133">
        <v>114</v>
      </c>
      <c r="C91" s="42"/>
      <c r="D91" s="137">
        <f>B91*C91*0.6</f>
        <v>0</v>
      </c>
      <c r="E91" s="43"/>
      <c r="F91" s="136">
        <f>(B91*E91)</f>
        <v>0</v>
      </c>
    </row>
    <row r="92" spans="1:6" ht="30">
      <c r="A92" s="132" t="s">
        <v>150</v>
      </c>
      <c r="B92" s="133">
        <v>143</v>
      </c>
      <c r="C92" s="42"/>
      <c r="D92" s="137">
        <f>B92*C92*0.6</f>
        <v>0</v>
      </c>
      <c r="E92" s="43"/>
      <c r="F92" s="136">
        <f>(B92*E92)</f>
        <v>0</v>
      </c>
    </row>
    <row r="93" spans="1:6" ht="30">
      <c r="A93" s="132" t="s">
        <v>151</v>
      </c>
      <c r="B93" s="133">
        <v>171</v>
      </c>
      <c r="C93" s="42"/>
      <c r="D93" s="137">
        <f>B93*C93*0.6</f>
        <v>0</v>
      </c>
      <c r="E93" s="43"/>
      <c r="F93" s="136">
        <f>(B93*E93)</f>
        <v>0</v>
      </c>
    </row>
    <row r="94" spans="1:6" ht="6.75" customHeight="1">
      <c r="A94" s="227"/>
      <c r="B94" s="228"/>
      <c r="C94" s="228"/>
      <c r="D94" s="228"/>
      <c r="E94" s="228"/>
      <c r="F94" s="228"/>
    </row>
    <row r="95" spans="1:6" ht="15">
      <c r="A95" s="132" t="s">
        <v>152</v>
      </c>
      <c r="B95" s="133">
        <v>927</v>
      </c>
      <c r="C95" s="42"/>
      <c r="D95" s="137">
        <f t="shared" ref="D95:D103" si="16">B95*C95*0.6</f>
        <v>0</v>
      </c>
      <c r="E95" s="43"/>
      <c r="F95" s="136">
        <f t="shared" ref="F95:F103" si="17">(B95*E95)</f>
        <v>0</v>
      </c>
    </row>
    <row r="96" spans="1:6" ht="15">
      <c r="A96" s="132" t="s">
        <v>153</v>
      </c>
      <c r="B96" s="133">
        <v>1212</v>
      </c>
      <c r="C96" s="42"/>
      <c r="D96" s="137">
        <f t="shared" si="16"/>
        <v>0</v>
      </c>
      <c r="E96" s="43"/>
      <c r="F96" s="136">
        <f t="shared" si="17"/>
        <v>0</v>
      </c>
    </row>
    <row r="97" spans="1:6" ht="15">
      <c r="A97" s="132" t="s">
        <v>154</v>
      </c>
      <c r="B97" s="138">
        <v>1646</v>
      </c>
      <c r="C97" s="42"/>
      <c r="D97" s="137">
        <f t="shared" si="16"/>
        <v>0</v>
      </c>
      <c r="E97" s="43"/>
      <c r="F97" s="136">
        <f t="shared" si="17"/>
        <v>0</v>
      </c>
    </row>
    <row r="98" spans="1:6" ht="15">
      <c r="A98" s="132" t="s">
        <v>155</v>
      </c>
      <c r="B98" s="133">
        <v>1176</v>
      </c>
      <c r="C98" s="42"/>
      <c r="D98" s="137">
        <f t="shared" si="16"/>
        <v>0</v>
      </c>
      <c r="E98" s="43"/>
      <c r="F98" s="136">
        <f t="shared" si="17"/>
        <v>0</v>
      </c>
    </row>
    <row r="99" spans="1:6" ht="15">
      <c r="A99" s="132" t="s">
        <v>156</v>
      </c>
      <c r="B99" s="138">
        <v>1640</v>
      </c>
      <c r="C99" s="42"/>
      <c r="D99" s="137">
        <f t="shared" si="16"/>
        <v>0</v>
      </c>
      <c r="E99" s="43"/>
      <c r="F99" s="136">
        <f t="shared" si="17"/>
        <v>0</v>
      </c>
    </row>
    <row r="100" spans="1:6" ht="15">
      <c r="A100" s="132" t="s">
        <v>157</v>
      </c>
      <c r="B100" s="138">
        <v>2195</v>
      </c>
      <c r="C100" s="42"/>
      <c r="D100" s="137">
        <f t="shared" si="16"/>
        <v>0</v>
      </c>
      <c r="E100" s="43"/>
      <c r="F100" s="136">
        <f t="shared" si="17"/>
        <v>0</v>
      </c>
    </row>
    <row r="101" spans="1:6" ht="15">
      <c r="A101" s="132" t="s">
        <v>158</v>
      </c>
      <c r="B101" s="138">
        <v>1568</v>
      </c>
      <c r="C101" s="42"/>
      <c r="D101" s="137">
        <f t="shared" si="16"/>
        <v>0</v>
      </c>
      <c r="E101" s="43"/>
      <c r="F101" s="136">
        <f t="shared" si="17"/>
        <v>0</v>
      </c>
    </row>
    <row r="102" spans="1:6" ht="15">
      <c r="A102" s="132" t="s">
        <v>159</v>
      </c>
      <c r="B102" s="138">
        <v>2039</v>
      </c>
      <c r="C102" s="42"/>
      <c r="D102" s="137">
        <f t="shared" si="16"/>
        <v>0</v>
      </c>
      <c r="E102" s="43"/>
      <c r="F102" s="136">
        <f t="shared" si="17"/>
        <v>0</v>
      </c>
    </row>
    <row r="103" spans="1:6" ht="15">
      <c r="A103" s="132" t="s">
        <v>160</v>
      </c>
      <c r="B103" s="138">
        <v>2793</v>
      </c>
      <c r="C103" s="42"/>
      <c r="D103" s="137">
        <f t="shared" si="16"/>
        <v>0</v>
      </c>
      <c r="E103" s="43"/>
      <c r="F103" s="136">
        <f t="shared" si="17"/>
        <v>0</v>
      </c>
    </row>
    <row r="104" spans="1:6" ht="6.75" customHeight="1">
      <c r="A104" s="229"/>
      <c r="B104" s="230"/>
      <c r="C104" s="230"/>
      <c r="D104" s="230"/>
      <c r="E104" s="230"/>
      <c r="F104" s="230"/>
    </row>
    <row r="105" spans="1:6" ht="15">
      <c r="A105" s="141" t="s">
        <v>79</v>
      </c>
      <c r="B105" s="142">
        <v>392</v>
      </c>
      <c r="C105" s="42"/>
      <c r="D105" s="137">
        <f t="shared" ref="D105:D113" si="18">B105*C105*0.6</f>
        <v>0</v>
      </c>
      <c r="E105" s="43"/>
      <c r="F105" s="136">
        <f t="shared" ref="F105:F113" si="19">(B105*E105)</f>
        <v>0</v>
      </c>
    </row>
    <row r="106" spans="1:6" ht="15">
      <c r="A106" s="132" t="s">
        <v>80</v>
      </c>
      <c r="B106" s="133">
        <v>506</v>
      </c>
      <c r="C106" s="42"/>
      <c r="D106" s="137">
        <f t="shared" si="18"/>
        <v>0</v>
      </c>
      <c r="E106" s="43"/>
      <c r="F106" s="136">
        <f t="shared" si="19"/>
        <v>0</v>
      </c>
    </row>
    <row r="107" spans="1:6" ht="15">
      <c r="A107" s="132" t="s">
        <v>81</v>
      </c>
      <c r="B107" s="133">
        <v>656</v>
      </c>
      <c r="C107" s="42"/>
      <c r="D107" s="137">
        <f t="shared" si="18"/>
        <v>0</v>
      </c>
      <c r="E107" s="43"/>
      <c r="F107" s="136">
        <f t="shared" si="19"/>
        <v>0</v>
      </c>
    </row>
    <row r="108" spans="1:6" ht="15">
      <c r="A108" s="132" t="s">
        <v>82</v>
      </c>
      <c r="B108" s="133">
        <v>563</v>
      </c>
      <c r="C108" s="42"/>
      <c r="D108" s="137">
        <f t="shared" si="18"/>
        <v>0</v>
      </c>
      <c r="E108" s="43"/>
      <c r="F108" s="136">
        <f t="shared" si="19"/>
        <v>0</v>
      </c>
    </row>
    <row r="109" spans="1:6" ht="15">
      <c r="A109" s="132" t="s">
        <v>83</v>
      </c>
      <c r="B109" s="133">
        <v>720</v>
      </c>
      <c r="C109" s="42"/>
      <c r="D109" s="137">
        <f t="shared" si="18"/>
        <v>0</v>
      </c>
      <c r="E109" s="43"/>
      <c r="F109" s="136">
        <f t="shared" si="19"/>
        <v>0</v>
      </c>
    </row>
    <row r="110" spans="1:6" ht="15">
      <c r="A110" s="132" t="s">
        <v>84</v>
      </c>
      <c r="B110" s="133">
        <v>941</v>
      </c>
      <c r="C110" s="42"/>
      <c r="D110" s="137">
        <f t="shared" si="18"/>
        <v>0</v>
      </c>
      <c r="E110" s="43"/>
      <c r="F110" s="136">
        <f t="shared" si="19"/>
        <v>0</v>
      </c>
    </row>
    <row r="111" spans="1:6" ht="15">
      <c r="A111" s="132" t="s">
        <v>85</v>
      </c>
      <c r="B111" s="133">
        <v>656</v>
      </c>
      <c r="C111" s="42"/>
      <c r="D111" s="137">
        <f t="shared" si="18"/>
        <v>0</v>
      </c>
      <c r="E111" s="43"/>
      <c r="F111" s="136">
        <f t="shared" si="19"/>
        <v>0</v>
      </c>
    </row>
    <row r="112" spans="1:6" ht="15">
      <c r="A112" s="132" t="s">
        <v>86</v>
      </c>
      <c r="B112" s="133">
        <v>848</v>
      </c>
      <c r="C112" s="42"/>
      <c r="D112" s="137">
        <f t="shared" si="18"/>
        <v>0</v>
      </c>
      <c r="E112" s="43"/>
      <c r="F112" s="136">
        <f t="shared" si="19"/>
        <v>0</v>
      </c>
    </row>
    <row r="113" spans="1:6" ht="15">
      <c r="A113" s="132" t="s">
        <v>116</v>
      </c>
      <c r="B113" s="133">
        <v>1098</v>
      </c>
      <c r="C113" s="42"/>
      <c r="D113" s="137">
        <f t="shared" si="18"/>
        <v>0</v>
      </c>
      <c r="E113" s="43"/>
      <c r="F113" s="136">
        <f t="shared" si="19"/>
        <v>0</v>
      </c>
    </row>
    <row r="114" spans="1:6" ht="6.75" customHeight="1">
      <c r="A114" s="231"/>
      <c r="B114" s="232"/>
      <c r="C114" s="232"/>
      <c r="D114" s="232"/>
      <c r="E114" s="232"/>
      <c r="F114" s="232"/>
    </row>
    <row r="115" spans="1:6" ht="15">
      <c r="A115" s="132" t="s">
        <v>161</v>
      </c>
      <c r="B115" s="133">
        <v>207</v>
      </c>
      <c r="C115" s="42"/>
      <c r="D115" s="137">
        <f>B115*C115*0.6</f>
        <v>0</v>
      </c>
      <c r="E115" s="43"/>
      <c r="F115" s="136">
        <f>(B115*E115)</f>
        <v>0</v>
      </c>
    </row>
    <row r="116" spans="1:6" ht="6.75" customHeight="1" thickBot="1">
      <c r="A116" s="233"/>
      <c r="B116" s="234"/>
      <c r="C116" s="234"/>
      <c r="D116" s="234"/>
      <c r="E116" s="234"/>
      <c r="F116" s="234"/>
    </row>
    <row r="117" spans="1:6" ht="16.5" thickBot="1">
      <c r="A117" s="224" t="s">
        <v>184</v>
      </c>
      <c r="B117" s="225"/>
      <c r="C117" s="225"/>
      <c r="D117" s="143">
        <f>SUM(D5:D13,D15:D23,D25:D33,D35:D43,D45:D59,D61:D72,D74:D82,D84:D89,D91:D93,D95:D103,D105:D113,D115)</f>
        <v>0</v>
      </c>
      <c r="E117" s="144"/>
      <c r="F117" s="145">
        <f>SUM(F5:F13,F15:F23,F25:F33,F35:F43,F45:F59,F61:F72,F74:F82,F84:F89,F91:F93,F95:F103,F105:F113,F115)</f>
        <v>0</v>
      </c>
    </row>
    <row r="118" spans="1:6" ht="13.5" thickBot="1">
      <c r="A118" s="221"/>
      <c r="B118" s="221"/>
      <c r="C118" s="221"/>
      <c r="D118" s="221"/>
      <c r="E118" s="221"/>
      <c r="F118" s="221"/>
    </row>
    <row r="119" spans="1:6" ht="17.25" thickTop="1" thickBot="1">
      <c r="A119" s="222" t="s">
        <v>196</v>
      </c>
      <c r="B119" s="223"/>
      <c r="C119" s="223"/>
      <c r="D119" s="223"/>
      <c r="E119" s="223"/>
      <c r="F119" s="146">
        <f>F117-D117</f>
        <v>0</v>
      </c>
    </row>
    <row r="120" spans="1:6" ht="13.5" thickTop="1"/>
  </sheetData>
  <sheetProtection selectLockedCells="1"/>
  <mergeCells count="17">
    <mergeCell ref="A1:F1"/>
    <mergeCell ref="A94:F94"/>
    <mergeCell ref="A104:F104"/>
    <mergeCell ref="A114:F114"/>
    <mergeCell ref="A116:F116"/>
    <mergeCell ref="A24:F24"/>
    <mergeCell ref="A44:F44"/>
    <mergeCell ref="A34:F34"/>
    <mergeCell ref="A60:F60"/>
    <mergeCell ref="A90:F90"/>
    <mergeCell ref="A83:F83"/>
    <mergeCell ref="A73:F73"/>
    <mergeCell ref="A14:F14"/>
    <mergeCell ref="A4:F4"/>
    <mergeCell ref="A118:F118"/>
    <mergeCell ref="A119:E119"/>
    <mergeCell ref="A117:C117"/>
  </mergeCells>
  <pageMargins left="0.31496062992125984" right="0.31496062992125984" top="0.59055118110236227" bottom="0.59055118110236227" header="0.31496062992125984" footer="0.31496062992125984"/>
  <pageSetup paperSize="9" scale="78" fitToHeight="3" orientation="portrait" r:id="rId1"/>
  <headerFooter>
    <oddHeader>&amp;C&amp;"Calibri"&amp;10&amp;K000000Confidential&amp;1#</oddHeader>
    <oddFooter>&amp;A&amp;RStránka &amp;P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G41"/>
  <sheetViews>
    <sheetView zoomScaleNormal="100" zoomScaleSheetLayoutView="115" workbookViewId="0">
      <pane ySplit="3" topLeftCell="A20" activePane="bottomLeft" state="frozen"/>
      <selection pane="bottomLeft" activeCell="A20" sqref="A20:F20"/>
    </sheetView>
  </sheetViews>
  <sheetFormatPr defaultColWidth="9.140625" defaultRowHeight="12.75"/>
  <cols>
    <col min="1" max="1" width="44.5703125" style="19" customWidth="1"/>
    <col min="2" max="2" width="11.140625" style="26" customWidth="1"/>
    <col min="3" max="3" width="12.5703125" style="18" customWidth="1"/>
    <col min="4" max="4" width="19.7109375" style="18" customWidth="1"/>
    <col min="5" max="5" width="12.5703125" style="18" customWidth="1"/>
    <col min="6" max="6" width="19.7109375" style="18" customWidth="1"/>
    <col min="7" max="7" width="9.42578125" style="18" customWidth="1"/>
    <col min="8" max="8" width="9.5703125" style="18" customWidth="1"/>
    <col min="9" max="16384" width="9.140625" style="18"/>
  </cols>
  <sheetData>
    <row r="1" spans="1:6" ht="15.75">
      <c r="A1" s="238" t="s">
        <v>210</v>
      </c>
      <c r="B1" s="238"/>
      <c r="C1" s="238"/>
      <c r="D1" s="238"/>
      <c r="E1" s="238"/>
      <c r="F1" s="238"/>
    </row>
    <row r="2" spans="1:6" ht="16.5" thickBot="1">
      <c r="A2" s="40"/>
      <c r="B2" s="41"/>
    </row>
    <row r="3" spans="1:6" s="24" customFormat="1" ht="48" customHeight="1">
      <c r="A3" s="147" t="s">
        <v>105</v>
      </c>
      <c r="B3" s="123" t="s">
        <v>209</v>
      </c>
      <c r="C3" s="124" t="s">
        <v>182</v>
      </c>
      <c r="D3" s="125" t="s">
        <v>194</v>
      </c>
      <c r="E3" s="126" t="s">
        <v>183</v>
      </c>
      <c r="F3" s="127" t="s">
        <v>195</v>
      </c>
    </row>
    <row r="4" spans="1:6" ht="6.75" customHeight="1" thickBot="1">
      <c r="A4" s="243"/>
      <c r="B4" s="244"/>
      <c r="C4" s="244"/>
      <c r="D4" s="244"/>
      <c r="E4" s="244"/>
      <c r="F4" s="245"/>
    </row>
    <row r="5" spans="1:6" ht="15">
      <c r="A5" s="132" t="s">
        <v>91</v>
      </c>
      <c r="B5" s="129">
        <v>143</v>
      </c>
      <c r="C5" s="31"/>
      <c r="D5" s="148">
        <f>B5*C5*0.6</f>
        <v>0</v>
      </c>
      <c r="E5" s="32"/>
      <c r="F5" s="150">
        <f>(B5*E5)</f>
        <v>0</v>
      </c>
    </row>
    <row r="6" spans="1:6" ht="15">
      <c r="A6" s="132" t="s">
        <v>92</v>
      </c>
      <c r="B6" s="133">
        <v>300</v>
      </c>
      <c r="C6" s="33"/>
      <c r="D6" s="149">
        <f>B6*C6*0.6</f>
        <v>0</v>
      </c>
      <c r="E6" s="34"/>
      <c r="F6" s="151">
        <f>(B6*E6)</f>
        <v>0</v>
      </c>
    </row>
    <row r="7" spans="1:6" ht="6.75" customHeight="1">
      <c r="A7" s="241"/>
      <c r="B7" s="242"/>
      <c r="C7" s="242"/>
      <c r="D7" s="242"/>
      <c r="E7" s="242"/>
      <c r="F7" s="242"/>
    </row>
    <row r="8" spans="1:6" ht="15">
      <c r="A8" s="132" t="s">
        <v>93</v>
      </c>
      <c r="B8" s="133">
        <v>371</v>
      </c>
      <c r="C8" s="33"/>
      <c r="D8" s="149">
        <f t="shared" ref="D8:D19" si="0">B8*C8*0.6</f>
        <v>0</v>
      </c>
      <c r="E8" s="34"/>
      <c r="F8" s="151">
        <f t="shared" ref="F8:F19" si="1">(B8*E8)</f>
        <v>0</v>
      </c>
    </row>
    <row r="9" spans="1:6" ht="15">
      <c r="A9" s="132" t="s">
        <v>94</v>
      </c>
      <c r="B9" s="133">
        <v>200</v>
      </c>
      <c r="C9" s="33"/>
      <c r="D9" s="149">
        <f t="shared" si="0"/>
        <v>0</v>
      </c>
      <c r="E9" s="34"/>
      <c r="F9" s="151">
        <f t="shared" si="1"/>
        <v>0</v>
      </c>
    </row>
    <row r="10" spans="1:6" ht="15">
      <c r="A10" s="132" t="s">
        <v>202</v>
      </c>
      <c r="B10" s="133">
        <v>482</v>
      </c>
      <c r="C10" s="33"/>
      <c r="D10" s="149">
        <f t="shared" si="0"/>
        <v>0</v>
      </c>
      <c r="E10" s="34"/>
      <c r="F10" s="151">
        <f t="shared" si="1"/>
        <v>0</v>
      </c>
    </row>
    <row r="11" spans="1:6" ht="15">
      <c r="A11" s="132" t="s">
        <v>203</v>
      </c>
      <c r="B11" s="133">
        <v>527</v>
      </c>
      <c r="C11" s="33"/>
      <c r="D11" s="149">
        <f t="shared" si="0"/>
        <v>0</v>
      </c>
      <c r="E11" s="34"/>
      <c r="F11" s="151">
        <f t="shared" si="1"/>
        <v>0</v>
      </c>
    </row>
    <row r="12" spans="1:6" ht="15">
      <c r="A12" s="132" t="s">
        <v>204</v>
      </c>
      <c r="B12" s="133">
        <v>689</v>
      </c>
      <c r="C12" s="33"/>
      <c r="D12" s="149">
        <f t="shared" si="0"/>
        <v>0</v>
      </c>
      <c r="E12" s="34"/>
      <c r="F12" s="151">
        <f t="shared" si="1"/>
        <v>0</v>
      </c>
    </row>
    <row r="13" spans="1:6" ht="15">
      <c r="A13" s="132" t="s">
        <v>205</v>
      </c>
      <c r="B13" s="133">
        <v>623</v>
      </c>
      <c r="C13" s="33"/>
      <c r="D13" s="149">
        <f t="shared" si="0"/>
        <v>0</v>
      </c>
      <c r="E13" s="34"/>
      <c r="F13" s="151">
        <f t="shared" si="1"/>
        <v>0</v>
      </c>
    </row>
    <row r="14" spans="1:6" ht="15">
      <c r="A14" s="132" t="s">
        <v>206</v>
      </c>
      <c r="B14" s="133">
        <v>809</v>
      </c>
      <c r="C14" s="33"/>
      <c r="D14" s="149">
        <f t="shared" si="0"/>
        <v>0</v>
      </c>
      <c r="E14" s="34"/>
      <c r="F14" s="151">
        <f t="shared" si="1"/>
        <v>0</v>
      </c>
    </row>
    <row r="15" spans="1:6" ht="15">
      <c r="A15" s="132" t="s">
        <v>95</v>
      </c>
      <c r="B15" s="133">
        <v>200</v>
      </c>
      <c r="C15" s="33"/>
      <c r="D15" s="149">
        <f t="shared" si="0"/>
        <v>0</v>
      </c>
      <c r="E15" s="34"/>
      <c r="F15" s="151">
        <f t="shared" si="1"/>
        <v>0</v>
      </c>
    </row>
    <row r="16" spans="1:6" ht="15">
      <c r="A16" s="132" t="s">
        <v>188</v>
      </c>
      <c r="B16" s="133">
        <v>143</v>
      </c>
      <c r="C16" s="33"/>
      <c r="D16" s="149">
        <f t="shared" si="0"/>
        <v>0</v>
      </c>
      <c r="E16" s="34"/>
      <c r="F16" s="151">
        <f t="shared" si="1"/>
        <v>0</v>
      </c>
    </row>
    <row r="17" spans="1:6" ht="15">
      <c r="A17" s="132" t="s">
        <v>96</v>
      </c>
      <c r="B17" s="133">
        <v>114</v>
      </c>
      <c r="C17" s="33"/>
      <c r="D17" s="149">
        <f t="shared" si="0"/>
        <v>0</v>
      </c>
      <c r="E17" s="34"/>
      <c r="F17" s="151">
        <f t="shared" si="1"/>
        <v>0</v>
      </c>
    </row>
    <row r="18" spans="1:6" ht="15">
      <c r="A18" s="132" t="s">
        <v>97</v>
      </c>
      <c r="B18" s="133">
        <v>114</v>
      </c>
      <c r="C18" s="33"/>
      <c r="D18" s="149">
        <f t="shared" si="0"/>
        <v>0</v>
      </c>
      <c r="E18" s="34"/>
      <c r="F18" s="151">
        <f t="shared" si="1"/>
        <v>0</v>
      </c>
    </row>
    <row r="19" spans="1:6" ht="15">
      <c r="A19" s="132" t="s">
        <v>189</v>
      </c>
      <c r="B19" s="133">
        <v>114</v>
      </c>
      <c r="C19" s="33"/>
      <c r="D19" s="149">
        <f t="shared" si="0"/>
        <v>0</v>
      </c>
      <c r="E19" s="34"/>
      <c r="F19" s="151">
        <f t="shared" si="1"/>
        <v>0</v>
      </c>
    </row>
    <row r="20" spans="1:6" ht="6.75" customHeight="1">
      <c r="A20" s="241"/>
      <c r="B20" s="242"/>
      <c r="C20" s="242"/>
      <c r="D20" s="242"/>
      <c r="E20" s="242"/>
      <c r="F20" s="242"/>
    </row>
    <row r="21" spans="1:6" ht="15">
      <c r="A21" s="132" t="s">
        <v>98</v>
      </c>
      <c r="B21" s="133">
        <v>200</v>
      </c>
      <c r="C21" s="33"/>
      <c r="D21" s="149">
        <f>B21*C21*0.6</f>
        <v>0</v>
      </c>
      <c r="E21" s="34"/>
      <c r="F21" s="151">
        <f>(B21*E21)</f>
        <v>0</v>
      </c>
    </row>
    <row r="22" spans="1:6" ht="15">
      <c r="A22" s="132" t="s">
        <v>99</v>
      </c>
      <c r="B22" s="133">
        <v>357</v>
      </c>
      <c r="C22" s="33"/>
      <c r="D22" s="149">
        <f>B22*C22*0.6</f>
        <v>0</v>
      </c>
      <c r="E22" s="34"/>
      <c r="F22" s="151">
        <f>(B22*E22)</f>
        <v>0</v>
      </c>
    </row>
    <row r="23" spans="1:6" ht="15">
      <c r="A23" s="132" t="s">
        <v>100</v>
      </c>
      <c r="B23" s="133">
        <v>114</v>
      </c>
      <c r="C23" s="33"/>
      <c r="D23" s="149">
        <f>B23*C23*0.6</f>
        <v>0</v>
      </c>
      <c r="E23" s="34"/>
      <c r="F23" s="151">
        <f>(B23*E23)</f>
        <v>0</v>
      </c>
    </row>
    <row r="24" spans="1:6" ht="6.75" customHeight="1">
      <c r="A24" s="241"/>
      <c r="B24" s="242"/>
      <c r="C24" s="242"/>
      <c r="D24" s="242"/>
      <c r="E24" s="242"/>
      <c r="F24" s="242"/>
    </row>
    <row r="25" spans="1:6" ht="15">
      <c r="A25" s="132" t="s">
        <v>179</v>
      </c>
      <c r="B25" s="133">
        <v>314</v>
      </c>
      <c r="C25" s="33"/>
      <c r="D25" s="149">
        <f t="shared" ref="D25:D30" si="2">B25*C25*0.6</f>
        <v>0</v>
      </c>
      <c r="E25" s="34"/>
      <c r="F25" s="151">
        <f t="shared" ref="F25:F30" si="3">(B25*E25)</f>
        <v>0</v>
      </c>
    </row>
    <row r="26" spans="1:6" ht="15">
      <c r="A26" s="132" t="s">
        <v>180</v>
      </c>
      <c r="B26" s="133">
        <v>386</v>
      </c>
      <c r="C26" s="33"/>
      <c r="D26" s="149">
        <f t="shared" si="2"/>
        <v>0</v>
      </c>
      <c r="E26" s="34"/>
      <c r="F26" s="151">
        <f t="shared" si="3"/>
        <v>0</v>
      </c>
    </row>
    <row r="27" spans="1:6" ht="15">
      <c r="A27" s="132" t="s">
        <v>101</v>
      </c>
      <c r="B27" s="133">
        <v>114</v>
      </c>
      <c r="C27" s="33"/>
      <c r="D27" s="149">
        <f t="shared" si="2"/>
        <v>0</v>
      </c>
      <c r="E27" s="34"/>
      <c r="F27" s="151">
        <f t="shared" si="3"/>
        <v>0</v>
      </c>
    </row>
    <row r="28" spans="1:6" ht="15">
      <c r="A28" s="132" t="s">
        <v>102</v>
      </c>
      <c r="B28" s="133">
        <v>228</v>
      </c>
      <c r="C28" s="33"/>
      <c r="D28" s="149">
        <f t="shared" si="2"/>
        <v>0</v>
      </c>
      <c r="E28" s="34"/>
      <c r="F28" s="151">
        <f t="shared" si="3"/>
        <v>0</v>
      </c>
    </row>
    <row r="29" spans="1:6" ht="15">
      <c r="A29" s="132" t="s">
        <v>103</v>
      </c>
      <c r="B29" s="133">
        <v>186</v>
      </c>
      <c r="C29" s="33"/>
      <c r="D29" s="149">
        <f t="shared" si="2"/>
        <v>0</v>
      </c>
      <c r="E29" s="34"/>
      <c r="F29" s="151">
        <f t="shared" si="3"/>
        <v>0</v>
      </c>
    </row>
    <row r="30" spans="1:6" ht="15">
      <c r="A30" s="132" t="s">
        <v>190</v>
      </c>
      <c r="B30" s="133">
        <v>371</v>
      </c>
      <c r="C30" s="33"/>
      <c r="D30" s="149">
        <f t="shared" si="2"/>
        <v>0</v>
      </c>
      <c r="E30" s="34"/>
      <c r="F30" s="151">
        <f t="shared" si="3"/>
        <v>0</v>
      </c>
    </row>
    <row r="31" spans="1:6" ht="6.75" customHeight="1">
      <c r="A31" s="241"/>
      <c r="B31" s="242"/>
      <c r="C31" s="242"/>
      <c r="D31" s="242"/>
      <c r="E31" s="242"/>
      <c r="F31" s="242"/>
    </row>
    <row r="32" spans="1:6" ht="15">
      <c r="A32" s="132" t="s">
        <v>77</v>
      </c>
      <c r="B32" s="133">
        <v>200</v>
      </c>
      <c r="C32" s="33"/>
      <c r="D32" s="149">
        <f>B32*C32*0.6</f>
        <v>0</v>
      </c>
      <c r="E32" s="34"/>
      <c r="F32" s="151">
        <f>(B32*E32)</f>
        <v>0</v>
      </c>
    </row>
    <row r="33" spans="1:7" ht="15">
      <c r="A33" s="132" t="s">
        <v>78</v>
      </c>
      <c r="B33" s="133">
        <v>371</v>
      </c>
      <c r="C33" s="33"/>
      <c r="D33" s="149">
        <f>B33*C33*0.6</f>
        <v>0</v>
      </c>
      <c r="E33" s="34"/>
      <c r="F33" s="151">
        <f>(B33*E33)</f>
        <v>0</v>
      </c>
    </row>
    <row r="34" spans="1:7" ht="15">
      <c r="A34" s="132" t="s">
        <v>104</v>
      </c>
      <c r="B34" s="133">
        <v>114</v>
      </c>
      <c r="C34" s="33"/>
      <c r="D34" s="149">
        <f>B34*C34*0.6</f>
        <v>0</v>
      </c>
      <c r="E34" s="34"/>
      <c r="F34" s="151">
        <f>(B34*E34)</f>
        <v>0</v>
      </c>
    </row>
    <row r="35" spans="1:7" ht="6.75" customHeight="1">
      <c r="A35" s="241"/>
      <c r="B35" s="242"/>
      <c r="C35" s="242"/>
      <c r="D35" s="242"/>
      <c r="E35" s="242"/>
      <c r="F35" s="242"/>
    </row>
    <row r="36" spans="1:7" customFormat="1" ht="15">
      <c r="A36" s="153" t="s">
        <v>117</v>
      </c>
      <c r="B36" s="133">
        <v>200</v>
      </c>
      <c r="C36" s="37"/>
      <c r="D36" s="155">
        <f>B36*C36*0.6</f>
        <v>0</v>
      </c>
      <c r="E36" s="38"/>
      <c r="F36" s="157">
        <f>(B36*E36)</f>
        <v>0</v>
      </c>
      <c r="G36" s="18"/>
    </row>
    <row r="37" spans="1:7" ht="6.75" customHeight="1" thickBot="1">
      <c r="A37" s="239"/>
      <c r="B37" s="240"/>
      <c r="C37" s="240"/>
      <c r="D37" s="240"/>
      <c r="E37" s="240"/>
      <c r="F37" s="240"/>
    </row>
    <row r="38" spans="1:7" ht="16.5" thickBot="1">
      <c r="A38" s="224" t="s">
        <v>184</v>
      </c>
      <c r="B38" s="225"/>
      <c r="C38" s="225"/>
      <c r="D38" s="143">
        <f>SUM(D5:D6,D8:D19,D21:D23,D25:D30,D32:D34,D36)</f>
        <v>0</v>
      </c>
      <c r="E38" s="144"/>
      <c r="F38" s="145">
        <f>SUM(F5:F6,F8:F19,F21:F23,F25:F30,F32:F34,F36)</f>
        <v>0</v>
      </c>
    </row>
    <row r="39" spans="1:7" ht="13.5" thickBot="1">
      <c r="A39" s="237"/>
      <c r="B39" s="237"/>
      <c r="C39" s="237"/>
      <c r="D39" s="237"/>
      <c r="E39" s="237"/>
      <c r="F39" s="237"/>
    </row>
    <row r="40" spans="1:7" ht="17.25" thickTop="1" thickBot="1">
      <c r="A40" s="222" t="s">
        <v>196</v>
      </c>
      <c r="B40" s="223"/>
      <c r="C40" s="223"/>
      <c r="D40" s="223"/>
      <c r="E40" s="223"/>
      <c r="F40" s="146">
        <f>F38-D38</f>
        <v>0</v>
      </c>
    </row>
    <row r="41" spans="1:7" ht="13.5" thickTop="1"/>
  </sheetData>
  <sheetProtection selectLockedCells="1"/>
  <mergeCells count="11">
    <mergeCell ref="A38:C38"/>
    <mergeCell ref="A39:F39"/>
    <mergeCell ref="A40:E40"/>
    <mergeCell ref="A1:F1"/>
    <mergeCell ref="A37:F37"/>
    <mergeCell ref="A35:F35"/>
    <mergeCell ref="A31:F31"/>
    <mergeCell ref="A24:F24"/>
    <mergeCell ref="A20:F20"/>
    <mergeCell ref="A7:F7"/>
    <mergeCell ref="A4:F4"/>
  </mergeCells>
  <pageMargins left="0.31496062992125984" right="0.31496062992125984" top="0.78740157480314965" bottom="0.78740157480314965" header="0.31496062992125984" footer="0.31496062992125984"/>
  <pageSetup paperSize="9" scale="82" orientation="portrait" r:id="rId1"/>
  <headerFooter>
    <oddHeader>&amp;C&amp;"Calibri"&amp;10&amp;K000000Confidential&amp;1#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F33"/>
  <sheetViews>
    <sheetView zoomScale="90" zoomScaleNormal="90" zoomScaleSheetLayoutView="80" workbookViewId="0">
      <pane ySplit="3" topLeftCell="A4" activePane="bottomLeft" state="frozen"/>
      <selection pane="bottomLeft" activeCell="A29" sqref="A29:F29"/>
    </sheetView>
  </sheetViews>
  <sheetFormatPr defaultRowHeight="12.75"/>
  <cols>
    <col min="1" max="1" width="63.42578125" customWidth="1"/>
    <col min="2" max="2" width="11.140625" customWidth="1"/>
    <col min="3" max="3" width="12.5703125" customWidth="1"/>
    <col min="4" max="4" width="19.7109375" customWidth="1"/>
    <col min="5" max="5" width="12.5703125" customWidth="1"/>
    <col min="6" max="6" width="19.7109375" customWidth="1"/>
  </cols>
  <sheetData>
    <row r="1" spans="1:6" ht="15.75">
      <c r="A1" s="226" t="s">
        <v>210</v>
      </c>
      <c r="B1" s="226"/>
      <c r="C1" s="226"/>
      <c r="D1" s="226"/>
      <c r="E1" s="226"/>
      <c r="F1" s="226"/>
    </row>
    <row r="2" spans="1:6" ht="13.5" thickBot="1"/>
    <row r="3" spans="1:6" ht="48" customHeight="1">
      <c r="A3" s="147" t="s">
        <v>118</v>
      </c>
      <c r="B3" s="123" t="s">
        <v>209</v>
      </c>
      <c r="C3" s="152" t="s">
        <v>182</v>
      </c>
      <c r="D3" s="125" t="s">
        <v>194</v>
      </c>
      <c r="E3" s="126" t="s">
        <v>183</v>
      </c>
      <c r="F3" s="127" t="s">
        <v>195</v>
      </c>
    </row>
    <row r="4" spans="1:6" ht="6.75" customHeight="1" thickBot="1">
      <c r="A4" s="248"/>
      <c r="B4" s="249"/>
      <c r="C4" s="249"/>
      <c r="D4" s="249"/>
      <c r="E4" s="249"/>
      <c r="F4" s="250"/>
    </row>
    <row r="5" spans="1:6" ht="15">
      <c r="A5" s="132" t="s">
        <v>106</v>
      </c>
      <c r="B5" s="134">
        <v>86</v>
      </c>
      <c r="C5" s="35"/>
      <c r="D5" s="154">
        <f>B5*C5*0.6</f>
        <v>0</v>
      </c>
      <c r="E5" s="36"/>
      <c r="F5" s="156">
        <f t="shared" ref="F5:F10" si="0">(B5*E5)</f>
        <v>0</v>
      </c>
    </row>
    <row r="6" spans="1:6" ht="15">
      <c r="A6" s="132" t="s">
        <v>107</v>
      </c>
      <c r="B6" s="133">
        <v>44</v>
      </c>
      <c r="C6" s="37"/>
      <c r="D6" s="155">
        <f t="shared" ref="D6:D10" si="1">B6*C6*0.6</f>
        <v>0</v>
      </c>
      <c r="E6" s="38"/>
      <c r="F6" s="157">
        <f t="shared" si="0"/>
        <v>0</v>
      </c>
    </row>
    <row r="7" spans="1:6" ht="15">
      <c r="A7" s="153" t="s">
        <v>80</v>
      </c>
      <c r="B7" s="134">
        <v>114</v>
      </c>
      <c r="C7" s="37"/>
      <c r="D7" s="155">
        <f t="shared" si="1"/>
        <v>0</v>
      </c>
      <c r="E7" s="38"/>
      <c r="F7" s="157">
        <f t="shared" si="0"/>
        <v>0</v>
      </c>
    </row>
    <row r="8" spans="1:6" ht="15">
      <c r="A8" s="153" t="s">
        <v>108</v>
      </c>
      <c r="B8" s="134">
        <v>72</v>
      </c>
      <c r="C8" s="37"/>
      <c r="D8" s="155">
        <f t="shared" si="1"/>
        <v>0</v>
      </c>
      <c r="E8" s="38"/>
      <c r="F8" s="157">
        <f t="shared" si="0"/>
        <v>0</v>
      </c>
    </row>
    <row r="9" spans="1:6" ht="15" customHeight="1">
      <c r="A9" s="153" t="s">
        <v>109</v>
      </c>
      <c r="B9" s="134">
        <v>44</v>
      </c>
      <c r="C9" s="37"/>
      <c r="D9" s="155">
        <f t="shared" si="1"/>
        <v>0</v>
      </c>
      <c r="E9" s="38"/>
      <c r="F9" s="157">
        <f t="shared" si="0"/>
        <v>0</v>
      </c>
    </row>
    <row r="10" spans="1:6" ht="15">
      <c r="A10" s="153" t="s">
        <v>81</v>
      </c>
      <c r="B10" s="134">
        <v>129</v>
      </c>
      <c r="C10" s="37"/>
      <c r="D10" s="155">
        <f t="shared" si="1"/>
        <v>0</v>
      </c>
      <c r="E10" s="38"/>
      <c r="F10" s="157">
        <f t="shared" si="0"/>
        <v>0</v>
      </c>
    </row>
    <row r="11" spans="1:6" ht="6.75" customHeight="1">
      <c r="A11" s="241"/>
      <c r="B11" s="242"/>
      <c r="C11" s="242"/>
      <c r="D11" s="242"/>
      <c r="E11" s="242"/>
      <c r="F11" s="242"/>
    </row>
    <row r="12" spans="1:6" ht="15">
      <c r="A12" s="153" t="s">
        <v>82</v>
      </c>
      <c r="B12" s="134">
        <v>114</v>
      </c>
      <c r="C12" s="37"/>
      <c r="D12" s="155">
        <f>B12*C12*0.6</f>
        <v>0</v>
      </c>
      <c r="E12" s="38"/>
      <c r="F12" s="157">
        <f t="shared" ref="F12:F17" si="2">(B12*E12)</f>
        <v>0</v>
      </c>
    </row>
    <row r="13" spans="1:6" ht="15">
      <c r="A13" s="153" t="s">
        <v>110</v>
      </c>
      <c r="B13" s="134">
        <v>57</v>
      </c>
      <c r="C13" s="37"/>
      <c r="D13" s="155">
        <f t="shared" ref="D13:D17" si="3">B13*C13*0.6</f>
        <v>0</v>
      </c>
      <c r="E13" s="38"/>
      <c r="F13" s="157">
        <f t="shared" si="2"/>
        <v>0</v>
      </c>
    </row>
    <row r="14" spans="1:6" ht="15">
      <c r="A14" s="153" t="s">
        <v>83</v>
      </c>
      <c r="B14" s="134">
        <v>143</v>
      </c>
      <c r="C14" s="37"/>
      <c r="D14" s="155">
        <f t="shared" si="3"/>
        <v>0</v>
      </c>
      <c r="E14" s="38"/>
      <c r="F14" s="157">
        <f t="shared" si="2"/>
        <v>0</v>
      </c>
    </row>
    <row r="15" spans="1:6" ht="15">
      <c r="A15" s="153" t="s">
        <v>111</v>
      </c>
      <c r="B15" s="134">
        <v>114</v>
      </c>
      <c r="C15" s="37"/>
      <c r="D15" s="155">
        <f t="shared" si="3"/>
        <v>0</v>
      </c>
      <c r="E15" s="38"/>
      <c r="F15" s="157">
        <f t="shared" si="2"/>
        <v>0</v>
      </c>
    </row>
    <row r="16" spans="1:6" ht="15" customHeight="1">
      <c r="A16" s="153" t="s">
        <v>112</v>
      </c>
      <c r="B16" s="134">
        <v>44</v>
      </c>
      <c r="C16" s="37"/>
      <c r="D16" s="155">
        <f t="shared" si="3"/>
        <v>0</v>
      </c>
      <c r="E16" s="38"/>
      <c r="F16" s="157">
        <f t="shared" si="2"/>
        <v>0</v>
      </c>
    </row>
    <row r="17" spans="1:6" ht="15">
      <c r="A17" s="153" t="s">
        <v>84</v>
      </c>
      <c r="B17" s="134">
        <v>200</v>
      </c>
      <c r="C17" s="37"/>
      <c r="D17" s="155">
        <f t="shared" si="3"/>
        <v>0</v>
      </c>
      <c r="E17" s="38"/>
      <c r="F17" s="157">
        <f t="shared" si="2"/>
        <v>0</v>
      </c>
    </row>
    <row r="18" spans="1:6" ht="6.75" customHeight="1">
      <c r="A18" s="241"/>
      <c r="B18" s="242"/>
      <c r="C18" s="242"/>
      <c r="D18" s="242"/>
      <c r="E18" s="242"/>
      <c r="F18" s="242"/>
    </row>
    <row r="19" spans="1:6" ht="15">
      <c r="A19" s="153" t="s">
        <v>85</v>
      </c>
      <c r="B19" s="134">
        <v>129</v>
      </c>
      <c r="C19" s="37"/>
      <c r="D19" s="155">
        <f>B19*C19*0.6</f>
        <v>0</v>
      </c>
      <c r="E19" s="38"/>
      <c r="F19" s="157">
        <f t="shared" ref="F19:F24" si="4">(B19*E19)</f>
        <v>0</v>
      </c>
    </row>
    <row r="20" spans="1:6" ht="15">
      <c r="A20" s="153" t="s">
        <v>113</v>
      </c>
      <c r="B20" s="134">
        <v>57</v>
      </c>
      <c r="C20" s="37"/>
      <c r="D20" s="155">
        <f t="shared" ref="D20:D24" si="5">B20*C20*0.6</f>
        <v>0</v>
      </c>
      <c r="E20" s="38"/>
      <c r="F20" s="157">
        <f t="shared" si="4"/>
        <v>0</v>
      </c>
    </row>
    <row r="21" spans="1:6" ht="15">
      <c r="A21" s="153" t="s">
        <v>86</v>
      </c>
      <c r="B21" s="134">
        <v>158</v>
      </c>
      <c r="C21" s="37"/>
      <c r="D21" s="155">
        <f t="shared" si="5"/>
        <v>0</v>
      </c>
      <c r="E21" s="38"/>
      <c r="F21" s="157">
        <f t="shared" si="4"/>
        <v>0</v>
      </c>
    </row>
    <row r="22" spans="1:6" ht="15">
      <c r="A22" s="153" t="s">
        <v>114</v>
      </c>
      <c r="B22" s="134">
        <v>72</v>
      </c>
      <c r="C22" s="37"/>
      <c r="D22" s="155">
        <f t="shared" si="5"/>
        <v>0</v>
      </c>
      <c r="E22" s="38"/>
      <c r="F22" s="157">
        <f t="shared" si="4"/>
        <v>0</v>
      </c>
    </row>
    <row r="23" spans="1:6" ht="15" customHeight="1">
      <c r="A23" s="153" t="s">
        <v>115</v>
      </c>
      <c r="B23" s="134">
        <v>44</v>
      </c>
      <c r="C23" s="37"/>
      <c r="D23" s="155">
        <f t="shared" si="5"/>
        <v>0</v>
      </c>
      <c r="E23" s="38"/>
      <c r="F23" s="157">
        <f t="shared" si="4"/>
        <v>0</v>
      </c>
    </row>
    <row r="24" spans="1:6" ht="15">
      <c r="A24" s="153" t="s">
        <v>116</v>
      </c>
      <c r="B24" s="134">
        <v>200</v>
      </c>
      <c r="C24" s="37"/>
      <c r="D24" s="155">
        <f t="shared" si="5"/>
        <v>0</v>
      </c>
      <c r="E24" s="38"/>
      <c r="F24" s="157">
        <f t="shared" si="4"/>
        <v>0</v>
      </c>
    </row>
    <row r="25" spans="1:6" ht="6.75" customHeight="1">
      <c r="A25" s="246"/>
      <c r="B25" s="247"/>
      <c r="C25" s="247"/>
      <c r="D25" s="247"/>
      <c r="E25" s="247"/>
      <c r="F25" s="247"/>
    </row>
    <row r="26" spans="1:6" ht="15">
      <c r="A26" s="153" t="s">
        <v>87</v>
      </c>
      <c r="B26" s="133">
        <v>200</v>
      </c>
      <c r="C26" s="37"/>
      <c r="D26" s="155">
        <f>B26*C26*0.6</f>
        <v>0</v>
      </c>
      <c r="E26" s="38"/>
      <c r="F26" s="157">
        <f>(B26*E26)</f>
        <v>0</v>
      </c>
    </row>
    <row r="27" spans="1:6" ht="6.75" customHeight="1">
      <c r="A27" s="241"/>
      <c r="B27" s="242"/>
      <c r="C27" s="242"/>
      <c r="D27" s="242"/>
      <c r="E27" s="242"/>
      <c r="F27" s="242"/>
    </row>
    <row r="28" spans="1:6" ht="15">
      <c r="A28" s="153" t="s">
        <v>117</v>
      </c>
      <c r="B28" s="133">
        <v>200</v>
      </c>
      <c r="C28" s="37"/>
      <c r="D28" s="155">
        <f>B28*C28*0.6</f>
        <v>0</v>
      </c>
      <c r="E28" s="38"/>
      <c r="F28" s="157">
        <f>(B28*E28)</f>
        <v>0</v>
      </c>
    </row>
    <row r="29" spans="1:6" ht="6.75" customHeight="1" thickBot="1">
      <c r="A29" s="254"/>
      <c r="B29" s="255"/>
      <c r="C29" s="255"/>
      <c r="D29" s="255"/>
      <c r="E29" s="255"/>
      <c r="F29" s="255"/>
    </row>
    <row r="30" spans="1:6" ht="15.75" thickBot="1">
      <c r="A30" s="251" t="s">
        <v>184</v>
      </c>
      <c r="B30" s="252"/>
      <c r="C30" s="252"/>
      <c r="D30" s="158">
        <f>SUM(D5:D10,D12:D17,D19:D24,D26,D28)</f>
        <v>0</v>
      </c>
      <c r="E30" s="159"/>
      <c r="F30" s="160">
        <f>SUM(F5:F10,F12:F17,F19:F24,F26,F28)</f>
        <v>0</v>
      </c>
    </row>
    <row r="31" spans="1:6" ht="15" customHeight="1" thickBot="1">
      <c r="A31" s="253"/>
      <c r="B31" s="253"/>
      <c r="C31" s="253"/>
      <c r="D31" s="253"/>
      <c r="E31" s="253"/>
      <c r="F31" s="253"/>
    </row>
    <row r="32" spans="1:6" ht="23.25" customHeight="1" thickTop="1" thickBot="1">
      <c r="A32" s="222" t="s">
        <v>196</v>
      </c>
      <c r="B32" s="223"/>
      <c r="C32" s="223"/>
      <c r="D32" s="223"/>
      <c r="E32" s="223"/>
      <c r="F32" s="146">
        <f>F30-D30</f>
        <v>0</v>
      </c>
    </row>
    <row r="33" ht="13.5" thickTop="1"/>
  </sheetData>
  <sheetProtection selectLockedCells="1"/>
  <mergeCells count="10">
    <mergeCell ref="A30:C30"/>
    <mergeCell ref="A31:F31"/>
    <mergeCell ref="A32:E32"/>
    <mergeCell ref="A29:F29"/>
    <mergeCell ref="A27:F27"/>
    <mergeCell ref="A1:F1"/>
    <mergeCell ref="A25:F25"/>
    <mergeCell ref="A18:F18"/>
    <mergeCell ref="A11:F11"/>
    <mergeCell ref="A4:F4"/>
  </mergeCells>
  <pageMargins left="0.31496062992125984" right="0.31496062992125984" top="0.78740157480314965" bottom="0.78740157480314965" header="0.31496062992125984" footer="0.31496062992125984"/>
  <pageSetup paperSize="9" scale="70" orientation="portrait" r:id="rId1"/>
  <headerFooter>
    <oddHeader>&amp;C&amp;"Calibri"&amp;10&amp;K000000Confidential&amp;1#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Přihláška do pojištění</vt:lpstr>
      <vt:lpstr>list Automobily</vt:lpstr>
      <vt:lpstr>list Motocykly</vt:lpstr>
      <vt:lpstr>list Motokáry</vt:lpstr>
      <vt:lpstr>kriz</vt:lpstr>
      <vt:lpstr>'list Automobily'!Názvy_tisku</vt:lpstr>
      <vt:lpstr>'Přihláška do pojištění'!Oblast_tisku</vt:lpstr>
    </vt:vector>
  </TitlesOfParts>
  <Company>cpp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Beran, Ing. Jiri (Allianz pojistovna, a. s.)</cp:lastModifiedBy>
  <cp:lastPrinted>2023-05-11T07:45:58Z</cp:lastPrinted>
  <dcterms:created xsi:type="dcterms:W3CDTF">2004-06-22T11:03:28Z</dcterms:created>
  <dcterms:modified xsi:type="dcterms:W3CDTF">2024-03-25T13:43:02Z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1cf2588e-f000-43f9-af86-11fa810e993f_Enabled">
    <vt:lpwstr>true</vt:lpwstr>
  </property>
  <property fmtid="{D5CDD505-2E9C-101B-9397-08002B2CF9AE}" pid="4" name="MSIP_Label_1cf2588e-f000-43f9-af86-11fa810e993f_SetDate">
    <vt:lpwstr>2024-02-16T16:27:55Z</vt:lpwstr>
  </property>
  <property fmtid="{D5CDD505-2E9C-101B-9397-08002B2CF9AE}" pid="5" name="MSIP_Label_1cf2588e-f000-43f9-af86-11fa810e993f_Method">
    <vt:lpwstr>Privileged</vt:lpwstr>
  </property>
  <property fmtid="{D5CDD505-2E9C-101B-9397-08002B2CF9AE}" pid="6" name="MSIP_Label_1cf2588e-f000-43f9-af86-11fa810e993f_Name">
    <vt:lpwstr>1cf2588e-f000-43f9-af86-11fa810e993f</vt:lpwstr>
  </property>
  <property fmtid="{D5CDD505-2E9C-101B-9397-08002B2CF9AE}" pid="7" name="MSIP_Label_1cf2588e-f000-43f9-af86-11fa810e993f_SiteId">
    <vt:lpwstr>6e06e42d-6925-47c6-b9e7-9581c7ca302a</vt:lpwstr>
  </property>
  <property fmtid="{D5CDD505-2E9C-101B-9397-08002B2CF9AE}" pid="8" name="MSIP_Label_1cf2588e-f000-43f9-af86-11fa810e993f_ActionId">
    <vt:lpwstr>46828afe-95ab-464a-8046-26b32fc3eadb</vt:lpwstr>
  </property>
  <property fmtid="{D5CDD505-2E9C-101B-9397-08002B2CF9AE}" pid="9" name="MSIP_Label_1cf2588e-f000-43f9-af86-11fa810e993f_ContentBits">
    <vt:lpwstr>1</vt:lpwstr>
  </property>
</Properties>
</file>