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28800" windowHeight="12435" tabRatio="788"/>
  </bookViews>
  <sheets>
    <sheet name="Poznámky" sheetId="17" r:id="rId1"/>
    <sheet name="Přehled" sheetId="13" r:id="rId2"/>
  </sheets>
  <definedNames>
    <definedName name="_GoBack" localSheetId="0">Poznámky!#REF!</definedName>
  </definedNames>
  <calcPr calcId="152511"/>
</workbook>
</file>

<file path=xl/calcChain.xml><?xml version="1.0" encoding="utf-8"?>
<calcChain xmlns="http://schemas.openxmlformats.org/spreadsheetml/2006/main">
  <c r="J64" i="13" l="1"/>
  <c r="I62" i="13"/>
  <c r="I60" i="13" l="1"/>
  <c r="H60" i="13"/>
  <c r="I42" i="13"/>
  <c r="I35" i="13"/>
  <c r="H35" i="13"/>
  <c r="H21" i="13"/>
  <c r="J28" i="13"/>
  <c r="J31" i="13"/>
  <c r="J32" i="13"/>
  <c r="J33" i="13"/>
  <c r="J39" i="13"/>
  <c r="J40" i="13"/>
  <c r="J46" i="13"/>
  <c r="J49" i="13"/>
  <c r="J50" i="13"/>
  <c r="J51" i="13"/>
  <c r="J52" i="13"/>
  <c r="J55" i="13"/>
  <c r="J56" i="13"/>
  <c r="J57" i="13"/>
  <c r="J58" i="13"/>
  <c r="J27" i="13"/>
  <c r="I61" i="13" l="1"/>
  <c r="J35" i="13"/>
  <c r="I21" i="13"/>
  <c r="J20" i="13"/>
  <c r="J19" i="13"/>
  <c r="I16" i="13"/>
  <c r="J14" i="13"/>
  <c r="J15" i="13"/>
  <c r="J13" i="13"/>
  <c r="I10" i="13"/>
  <c r="J9" i="13"/>
  <c r="J8" i="13"/>
  <c r="H10" i="13"/>
  <c r="J7" i="13"/>
  <c r="H42" i="13"/>
  <c r="J42" i="13" s="1"/>
  <c r="H16" i="13"/>
  <c r="H22" i="13" s="1"/>
  <c r="J10" i="13" l="1"/>
  <c r="J21" i="13"/>
  <c r="I22" i="13"/>
  <c r="J16" i="13"/>
  <c r="J22" i="13" s="1"/>
  <c r="H61" i="13"/>
  <c r="H62" i="13" s="1"/>
  <c r="J60" i="13"/>
  <c r="J61" i="13" s="1"/>
  <c r="J62" i="13" s="1"/>
</calcChain>
</file>

<file path=xl/sharedStrings.xml><?xml version="1.0" encoding="utf-8"?>
<sst xmlns="http://schemas.openxmlformats.org/spreadsheetml/2006/main" count="81" uniqueCount="69">
  <si>
    <t>TOTAL MARKETING EXPENSES (E2)</t>
  </si>
  <si>
    <t>VÝNOSY</t>
  </si>
  <si>
    <t>Přímé výnosy projektu</t>
  </si>
  <si>
    <t>Partneři / sponzoři projektu</t>
  </si>
  <si>
    <t>Dotace (státní, Kraj, Obec, atd…)</t>
  </si>
  <si>
    <t>Výnosy z grantů a dotací</t>
  </si>
  <si>
    <t>Příspěvek klubu</t>
  </si>
  <si>
    <t>Zde vložte řádek, potřebujete-li uvést více položek</t>
  </si>
  <si>
    <t>NÁKLADY</t>
  </si>
  <si>
    <t>Administrativní náklady</t>
  </si>
  <si>
    <t>Mzdové náklady</t>
  </si>
  <si>
    <t>Projektový manažer</t>
  </si>
  <si>
    <t>Náklady na činovníky</t>
  </si>
  <si>
    <t>Cestovní náklady</t>
  </si>
  <si>
    <t>ubytování</t>
  </si>
  <si>
    <t>Cestovné</t>
  </si>
  <si>
    <t>Náklady spojené s pobytem</t>
  </si>
  <si>
    <t>Celkem administrativní náklady (E1)</t>
  </si>
  <si>
    <t>Marketingové a mediální náklady</t>
  </si>
  <si>
    <t>Propagační materiály</t>
  </si>
  <si>
    <t>Návrh brožur</t>
  </si>
  <si>
    <t>Tisk brožur</t>
  </si>
  <si>
    <t>Náklady na školení</t>
  </si>
  <si>
    <t>Výroba tréninkového systému</t>
  </si>
  <si>
    <t>Vývoj systému tréninku</t>
  </si>
  <si>
    <t>Průběh tréninku</t>
  </si>
  <si>
    <t>Pronájem prostor</t>
  </si>
  <si>
    <t>Audio / video vybavení</t>
  </si>
  <si>
    <t>Tréninkové materiály</t>
  </si>
  <si>
    <t>Občerstvení</t>
  </si>
  <si>
    <t>Náklady trenéra</t>
  </si>
  <si>
    <t>Náhrady trenérovi</t>
  </si>
  <si>
    <t>cestovné</t>
  </si>
  <si>
    <t>Ubytování</t>
  </si>
  <si>
    <t>Důležité:</t>
  </si>
  <si>
    <t>Autoklub České republiky - ČOV</t>
  </si>
  <si>
    <t>Rozpočet</t>
  </si>
  <si>
    <t>Zbývá</t>
  </si>
  <si>
    <t>Výnos</t>
  </si>
  <si>
    <t>Vyčerpáno</t>
  </si>
  <si>
    <t>Váš roční přehled musí obsahovat veškeré náklady a výnosy daného období.</t>
  </si>
  <si>
    <t>Váš roční přehled by měl respektovat Vámi rozpočtované položky. Změny jsou možné pouze v odůvodněných případech a musí být náležitě podloženy. V případě, že došlo ke změnám, doplňte tento roční přehled průvodním dopisem s náležitým komentářem k provedeným změnám.</t>
  </si>
  <si>
    <t xml:space="preserve"> Název projektu </t>
  </si>
  <si>
    <t>Roční přehled čerpání přijatého příspěvku (doplňte rok)</t>
  </si>
  <si>
    <t>Příjmy od účastníků</t>
  </si>
  <si>
    <t>N-004</t>
  </si>
  <si>
    <t>V-003</t>
  </si>
  <si>
    <t>N-001</t>
  </si>
  <si>
    <t>N-002</t>
  </si>
  <si>
    <t>N-006</t>
  </si>
  <si>
    <t>N-007</t>
  </si>
  <si>
    <t>N-008</t>
  </si>
  <si>
    <t>V-001</t>
  </si>
  <si>
    <t>V-002</t>
  </si>
  <si>
    <t>Celkové výnosy (CV = V1 + V2 + V3)</t>
  </si>
  <si>
    <t>Celkem přímé výnosy projektu  (V1)</t>
  </si>
  <si>
    <t>Celkem výnosy z grantů a dotací (V2)</t>
  </si>
  <si>
    <t>Celkem příspěvek klubu (V3)</t>
  </si>
  <si>
    <t>Celkové marketingové náklady (N2)</t>
  </si>
  <si>
    <t>Celkem adnimistrativní náklady (N1)</t>
  </si>
  <si>
    <t>Celkové náklady na trénink (N3)</t>
  </si>
  <si>
    <t>CELKOVÉ NÁKLADY (CN = C1 + C2 + C3)</t>
  </si>
  <si>
    <t>ROZDÍL (CV - CN)</t>
  </si>
  <si>
    <t>Návod na použití ročního přehledu:</t>
  </si>
  <si>
    <t>Prosím odesílejte roční přehled ve formátu MS Excel. Jako příklad máte uveden vzorový roční přehled. Jednotlivé položky upravujte tak, aby odpovídaly Vašemu projektu.V případě, že je potřeba více položek, vložte řádek v místech, která jsou k tomu označená.</t>
  </si>
  <si>
    <t>Přílohou tohoto ročního přehledu jsou kopie veškerých daňových dokladů, které jsou spjaty s realizací projektu a svou výší musí odpovídat Vámi předloženému ročnímu přehledu.</t>
  </si>
  <si>
    <t>ROZDÍL PERCENTUÁLNĚ</t>
  </si>
  <si>
    <t>Berte na vědomí, že toto je pouze příklad - použijte skladbu položek tak, jak odpovídá Vašemu projektu.</t>
  </si>
  <si>
    <t>Finanční prostředky nemusí být beze zbytku vyčerpány. Vzorový roční přehled končí přebytkem 7.000,- Kč (2,5%) oproti původnímu rozpočtu na daný rok. Rozdíl mezi skutečným čerpáním příspěvku a rozpočtem musí být odůvodněn v průvodním dopise a dle přebytku musí být taktéž upraven ropočet/ty na zbývající období. Přebytek finančních prostředků je možno převést do dalšího období.</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</si>
</sst>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quot;£&quot;* #,##0.00_-;_-&quot;£&quot;* &quot;-&quot;??_-;_-@_-"/>
    <numFmt numFmtId="165" formatCode="#,##0;\(#,##0\)"/>
    <numFmt numFmtId="166" formatCode="_-[$€-2]\ * #,##0_-;\-[$€-2]\ * #,##0_-;_-[$€-2]\ * &quot;-&quot;_-;_-@_-"/>
    <numFmt numFmtId="167" formatCode="#,##0\ &quot;€&quot;"/>
    <numFmt numFmtId="168" formatCode="0.0%"/>
  </numFmts>
  <fonts count="19" x14ac:knownFonts="1">
    <font>
      <sz val="10"/>
      <name val="Arial"/>
    </font>
    <font>
      <sz val="12"/>
      <name val="Arial"/>
      <family val="2"/>
    </font>
    <font>
      <sz val="11"/>
      <name val="Calibri"/>
      <family val="2"/>
    </font>
    <font>
      <b/>
      <i/>
      <u/>
      <sz val="12"/>
      <name val="Arial"/>
      <family val="2"/>
    </font>
    <font>
      <sz val="11"/>
      <name val="Calibri"/>
      <family val="2"/>
    </font>
    <font>
      <sz val="11"/>
      <name val="Calibri"/>
      <family val="2"/>
    </font>
    <font>
      <b/>
      <i/>
      <sz val="12"/>
      <name val="Arial"/>
      <family val="2"/>
    </font>
    <font>
      <b/>
      <sz val="12"/>
      <name val="Arial"/>
      <family val="2"/>
    </font>
    <font>
      <b/>
      <u/>
      <sz val="12"/>
      <name val="Arial"/>
      <family val="2"/>
    </font>
    <font>
      <sz val="10"/>
      <name val="Arial"/>
      <family val="2"/>
    </font>
    <font>
      <sz val="10"/>
      <name val="Arial"/>
      <family val="2"/>
    </font>
    <font>
      <b/>
      <sz val="10"/>
      <name val="Arial"/>
      <family val="2"/>
    </font>
    <font>
      <sz val="18"/>
      <name val="Arial"/>
      <family val="2"/>
    </font>
    <font>
      <b/>
      <sz val="18"/>
      <name val="Arial"/>
      <family val="2"/>
    </font>
    <font>
      <sz val="12"/>
      <name val="Arial"/>
      <family val="2"/>
      <charset val="238"/>
    </font>
    <font>
      <sz val="12"/>
      <color theme="0"/>
      <name val="Arial"/>
      <family val="2"/>
    </font>
    <font>
      <b/>
      <sz val="18"/>
      <color theme="1"/>
      <name val="Arial"/>
      <family val="2"/>
    </font>
    <font>
      <b/>
      <sz val="12"/>
      <name val="Arial"/>
      <family val="2"/>
      <charset val="238"/>
    </font>
    <font>
      <b/>
      <sz val="12"/>
      <color theme="0"/>
      <name val="Arial"/>
      <family val="2"/>
      <charset val="238"/>
    </font>
  </fonts>
  <fills count="11">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3" tint="-0.499984740745262"/>
        <bgColor indexed="64"/>
      </patternFill>
    </fill>
    <fill>
      <patternFill patternType="solid">
        <fgColor rgb="FFE3F4FD"/>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cellStyleXfs>
  <cellXfs count="134">
    <xf numFmtId="0" fontId="0" fillId="0" borderId="0" xfId="0"/>
    <xf numFmtId="0" fontId="1" fillId="0" borderId="0" xfId="0" applyFont="1"/>
    <xf numFmtId="0" fontId="1" fillId="0" borderId="0" xfId="0" applyFont="1" applyBorder="1"/>
    <xf numFmtId="0" fontId="1" fillId="0" borderId="0" xfId="0" applyFont="1" applyFill="1" applyBorder="1"/>
    <xf numFmtId="0" fontId="3" fillId="0" borderId="0" xfId="0" applyFont="1" applyFill="1" applyBorder="1"/>
    <xf numFmtId="3" fontId="3" fillId="0" borderId="0" xfId="0" applyNumberFormat="1" applyFont="1" applyFill="1" applyBorder="1"/>
    <xf numFmtId="4" fontId="1" fillId="0" borderId="0" xfId="0" applyNumberFormat="1" applyFont="1" applyFill="1" applyBorder="1"/>
    <xf numFmtId="165" fontId="1" fillId="0" borderId="0" xfId="0" applyNumberFormat="1" applyFont="1" applyBorder="1"/>
    <xf numFmtId="0" fontId="1" fillId="0" borderId="0" xfId="0" applyFont="1" applyFill="1"/>
    <xf numFmtId="164" fontId="7" fillId="0" borderId="0" xfId="0" applyNumberFormat="1" applyFont="1" applyBorder="1" applyAlignment="1">
      <alignment horizontal="right"/>
    </xf>
    <xf numFmtId="164" fontId="7" fillId="0" borderId="0" xfId="0" applyNumberFormat="1" applyFont="1" applyBorder="1" applyAlignment="1">
      <alignment horizontal="left" wrapText="1"/>
    </xf>
    <xf numFmtId="164" fontId="7" fillId="0" borderId="0" xfId="0" applyNumberFormat="1" applyFont="1" applyFill="1" applyBorder="1" applyAlignment="1">
      <alignment horizontal="right" wrapText="1"/>
    </xf>
    <xf numFmtId="165" fontId="7" fillId="0" borderId="0" xfId="0" applyNumberFormat="1" applyFont="1" applyBorder="1" applyAlignment="1">
      <alignment horizontal="right"/>
    </xf>
    <xf numFmtId="165" fontId="1" fillId="0" borderId="0" xfId="0" applyNumberFormat="1" applyFont="1" applyBorder="1" applyAlignment="1"/>
    <xf numFmtId="165" fontId="7" fillId="0" borderId="0" xfId="0" applyNumberFormat="1" applyFont="1" applyBorder="1" applyAlignment="1"/>
    <xf numFmtId="0" fontId="1" fillId="0" borderId="0" xfId="0" applyFont="1" applyFill="1" applyBorder="1" applyAlignment="1">
      <alignment vertical="top" wrapText="1"/>
    </xf>
    <xf numFmtId="165" fontId="1" fillId="0" borderId="0" xfId="0" applyNumberFormat="1" applyFont="1" applyBorder="1" applyAlignment="1">
      <alignment vertical="top"/>
    </xf>
    <xf numFmtId="165" fontId="1" fillId="0" borderId="0" xfId="0" applyNumberFormat="1" applyFont="1" applyBorder="1" applyAlignment="1">
      <alignment vertical="top" wrapText="1"/>
    </xf>
    <xf numFmtId="165" fontId="7" fillId="0" borderId="0" xfId="0" applyNumberFormat="1" applyFont="1" applyBorder="1" applyAlignment="1">
      <alignment vertical="top" wrapText="1"/>
    </xf>
    <xf numFmtId="3" fontId="6" fillId="0" borderId="0" xfId="0" applyNumberFormat="1" applyFont="1" applyFill="1"/>
    <xf numFmtId="4" fontId="1" fillId="0" borderId="0" xfId="0" applyNumberFormat="1" applyFont="1" applyFill="1"/>
    <xf numFmtId="4" fontId="1" fillId="0" borderId="0" xfId="0" applyNumberFormat="1" applyFont="1" applyFill="1" applyBorder="1" applyAlignment="1">
      <alignment vertical="top" wrapText="1"/>
    </xf>
    <xf numFmtId="0" fontId="7" fillId="0" borderId="0" xfId="0" applyFont="1" applyBorder="1"/>
    <xf numFmtId="165" fontId="7" fillId="0" borderId="0" xfId="0" applyNumberFormat="1" applyFont="1" applyBorder="1" applyAlignment="1">
      <alignment vertical="top"/>
    </xf>
    <xf numFmtId="3" fontId="6" fillId="0" borderId="0" xfId="0" applyNumberFormat="1" applyFont="1" applyFill="1" applyBorder="1"/>
    <xf numFmtId="165" fontId="7" fillId="0" borderId="0" xfId="0" applyNumberFormat="1" applyFont="1" applyBorder="1"/>
    <xf numFmtId="0" fontId="7" fillId="0" borderId="0" xfId="0" applyFont="1"/>
    <xf numFmtId="166" fontId="7" fillId="0" borderId="0" xfId="0" applyNumberFormat="1" applyFont="1" applyBorder="1"/>
    <xf numFmtId="0" fontId="7" fillId="0" borderId="0" xfId="0" applyFont="1" applyBorder="1" applyAlignment="1">
      <alignment vertical="top" wrapText="1"/>
    </xf>
    <xf numFmtId="3" fontId="7" fillId="0" borderId="0" xfId="0" applyNumberFormat="1" applyFont="1" applyBorder="1"/>
    <xf numFmtId="165" fontId="6" fillId="0" borderId="0" xfId="0" applyNumberFormat="1" applyFont="1" applyBorder="1" applyAlignment="1">
      <alignment horizontal="center"/>
    </xf>
    <xf numFmtId="167" fontId="6" fillId="0" borderId="0" xfId="0" applyNumberFormat="1" applyFont="1" applyFill="1" applyBorder="1" applyAlignment="1">
      <alignment horizontal="right"/>
    </xf>
    <xf numFmtId="165" fontId="7" fillId="0" borderId="0" xfId="0" applyNumberFormat="1" applyFont="1" applyFill="1" applyBorder="1"/>
    <xf numFmtId="165" fontId="7" fillId="0" borderId="0" xfId="0" applyNumberFormat="1" applyFont="1" applyFill="1" applyBorder="1" applyAlignment="1">
      <alignment wrapText="1"/>
    </xf>
    <xf numFmtId="165" fontId="1" fillId="0" borderId="0" xfId="0" applyNumberFormat="1" applyFont="1" applyFill="1" applyBorder="1"/>
    <xf numFmtId="0" fontId="10" fillId="0" borderId="0" xfId="0" applyFont="1" applyAlignment="1">
      <alignment vertical="center"/>
    </xf>
    <xf numFmtId="0" fontId="11"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horizontal="right" vertical="center"/>
    </xf>
    <xf numFmtId="0" fontId="12" fillId="0" borderId="0" xfId="0" applyFont="1"/>
    <xf numFmtId="0" fontId="13" fillId="0" borderId="0" xfId="0" applyFont="1"/>
    <xf numFmtId="0" fontId="9" fillId="2" borderId="1" xfId="0" applyFont="1" applyFill="1" applyBorder="1" applyAlignment="1">
      <alignment vertical="center" wrapText="1"/>
    </xf>
    <xf numFmtId="0" fontId="7" fillId="3" borderId="0" xfId="0" applyFont="1" applyFill="1" applyBorder="1" applyAlignment="1">
      <alignment horizontal="left" vertical="top"/>
    </xf>
    <xf numFmtId="0" fontId="1" fillId="3" borderId="0" xfId="0" applyFont="1" applyFill="1" applyBorder="1"/>
    <xf numFmtId="0" fontId="7" fillId="3" borderId="0" xfId="0" applyFont="1" applyFill="1" applyBorder="1" applyAlignment="1">
      <alignment vertical="top"/>
    </xf>
    <xf numFmtId="0" fontId="1" fillId="4" borderId="0" xfId="0" applyFont="1" applyFill="1" applyBorder="1"/>
    <xf numFmtId="0" fontId="7" fillId="4" borderId="0" xfId="0" applyFont="1" applyFill="1" applyBorder="1" applyAlignment="1">
      <alignment vertical="top"/>
    </xf>
    <xf numFmtId="0" fontId="7" fillId="5" borderId="0" xfId="0" applyFont="1" applyFill="1" applyAlignment="1">
      <alignment horizontal="left" vertical="top"/>
    </xf>
    <xf numFmtId="0" fontId="1" fillId="5" borderId="0" xfId="0" applyFont="1" applyFill="1" applyBorder="1"/>
    <xf numFmtId="164" fontId="7" fillId="5" borderId="0" xfId="0" applyNumberFormat="1" applyFont="1" applyFill="1" applyBorder="1" applyAlignment="1"/>
    <xf numFmtId="164" fontId="7" fillId="5" borderId="0" xfId="0" applyNumberFormat="1" applyFont="1" applyFill="1" applyBorder="1" applyAlignment="1">
      <alignment horizontal="center"/>
    </xf>
    <xf numFmtId="165" fontId="7" fillId="5" borderId="0" xfId="0" applyNumberFormat="1" applyFont="1" applyFill="1" applyBorder="1" applyAlignment="1">
      <alignment horizontal="right"/>
    </xf>
    <xf numFmtId="165" fontId="7" fillId="5" borderId="0" xfId="0" applyNumberFormat="1" applyFont="1" applyFill="1" applyAlignment="1">
      <alignment horizontal="right"/>
    </xf>
    <xf numFmtId="0" fontId="1" fillId="6" borderId="0" xfId="0" applyFont="1" applyFill="1" applyBorder="1"/>
    <xf numFmtId="0" fontId="7" fillId="6" borderId="0" xfId="0" applyFont="1" applyFill="1"/>
    <xf numFmtId="164" fontId="7" fillId="6" borderId="0" xfId="0" applyNumberFormat="1" applyFont="1" applyFill="1" applyBorder="1" applyAlignment="1">
      <alignment horizontal="right"/>
    </xf>
    <xf numFmtId="165" fontId="7" fillId="6" borderId="0" xfId="0" applyNumberFormat="1" applyFont="1" applyFill="1" applyBorder="1" applyAlignment="1"/>
    <xf numFmtId="165" fontId="7" fillId="6" borderId="0" xfId="0" applyNumberFormat="1" applyFont="1" applyFill="1" applyBorder="1" applyAlignment="1">
      <alignment wrapText="1"/>
    </xf>
    <xf numFmtId="0" fontId="8" fillId="6" borderId="0" xfId="0" applyFont="1" applyFill="1" applyBorder="1"/>
    <xf numFmtId="49" fontId="14" fillId="6" borderId="0" xfId="0" applyNumberFormat="1" applyFont="1" applyFill="1"/>
    <xf numFmtId="0" fontId="14" fillId="6" borderId="0" xfId="0" applyFont="1" applyFill="1" applyAlignment="1">
      <alignment horizontal="left" vertical="center"/>
    </xf>
    <xf numFmtId="164" fontId="14" fillId="6" borderId="0" xfId="0" applyNumberFormat="1" applyFont="1" applyFill="1" applyBorder="1" applyAlignment="1">
      <alignment horizontal="right"/>
    </xf>
    <xf numFmtId="165" fontId="1" fillId="6" borderId="0" xfId="0" applyNumberFormat="1" applyFont="1" applyFill="1" applyBorder="1" applyAlignment="1"/>
    <xf numFmtId="165" fontId="1" fillId="6" borderId="0" xfId="0" applyNumberFormat="1" applyFont="1" applyFill="1" applyBorder="1" applyAlignment="1">
      <alignment wrapText="1"/>
    </xf>
    <xf numFmtId="0" fontId="14" fillId="6" borderId="0" xfId="0" applyFont="1" applyFill="1"/>
    <xf numFmtId="0" fontId="1" fillId="6" borderId="0" xfId="0" applyFont="1" applyFill="1"/>
    <xf numFmtId="0" fontId="7" fillId="6" borderId="0" xfId="0" applyFont="1" applyFill="1" applyAlignment="1">
      <alignment horizontal="left" vertical="center"/>
    </xf>
    <xf numFmtId="165" fontId="7" fillId="6" borderId="2" xfId="0" applyNumberFormat="1" applyFont="1" applyFill="1" applyBorder="1" applyAlignment="1"/>
    <xf numFmtId="0" fontId="1" fillId="6" borderId="0" xfId="0" applyFont="1" applyFill="1" applyAlignment="1">
      <alignment horizontal="left" vertical="center"/>
    </xf>
    <xf numFmtId="0" fontId="1" fillId="7" borderId="0" xfId="0" applyFont="1" applyFill="1" applyBorder="1"/>
    <xf numFmtId="0" fontId="7" fillId="7" borderId="0" xfId="0" applyFont="1" applyFill="1"/>
    <xf numFmtId="0" fontId="1" fillId="7" borderId="0" xfId="0" applyFont="1" applyFill="1"/>
    <xf numFmtId="164" fontId="7" fillId="7" borderId="0" xfId="0" applyNumberFormat="1" applyFont="1" applyFill="1" applyBorder="1" applyAlignment="1">
      <alignment horizontal="right"/>
    </xf>
    <xf numFmtId="165" fontId="7" fillId="7" borderId="2" xfId="0" applyNumberFormat="1" applyFont="1" applyFill="1" applyBorder="1" applyAlignment="1">
      <alignment wrapText="1"/>
    </xf>
    <xf numFmtId="0" fontId="1" fillId="8" borderId="0" xfId="0" applyFont="1" applyFill="1"/>
    <xf numFmtId="0" fontId="7" fillId="0" borderId="0" xfId="0" applyFont="1" applyFill="1"/>
    <xf numFmtId="0" fontId="15" fillId="9" borderId="0" xfId="0" applyFont="1" applyFill="1"/>
    <xf numFmtId="0" fontId="15" fillId="0" borderId="0" xfId="0" applyFont="1" applyFill="1"/>
    <xf numFmtId="0" fontId="1" fillId="4" borderId="0" xfId="0" applyFont="1" applyFill="1"/>
    <xf numFmtId="0" fontId="7" fillId="4" borderId="0" xfId="0" applyFont="1" applyFill="1"/>
    <xf numFmtId="0" fontId="1" fillId="10" borderId="0" xfId="0" applyFont="1" applyFill="1"/>
    <xf numFmtId="0" fontId="8" fillId="10" borderId="0" xfId="0" applyFont="1" applyFill="1" applyBorder="1" applyAlignment="1">
      <alignment vertical="top"/>
    </xf>
    <xf numFmtId="0" fontId="7" fillId="10" borderId="0" xfId="0" applyFont="1" applyFill="1" applyBorder="1" applyAlignment="1">
      <alignment vertical="top"/>
    </xf>
    <xf numFmtId="0" fontId="1" fillId="10" borderId="0" xfId="0" applyFont="1" applyFill="1" applyBorder="1"/>
    <xf numFmtId="0" fontId="1" fillId="10" borderId="0" xfId="0" applyFont="1" applyFill="1" applyBorder="1" applyAlignment="1">
      <alignment vertical="top"/>
    </xf>
    <xf numFmtId="165" fontId="1" fillId="10" borderId="0" xfId="0" applyNumberFormat="1" applyFont="1" applyFill="1" applyBorder="1" applyAlignment="1">
      <alignment vertical="top"/>
    </xf>
    <xf numFmtId="165" fontId="1" fillId="10" borderId="0" xfId="0" applyNumberFormat="1" applyFont="1" applyFill="1" applyBorder="1" applyAlignment="1">
      <alignment horizontal="right" vertical="top" wrapText="1"/>
    </xf>
    <xf numFmtId="49" fontId="14" fillId="10" borderId="0" xfId="0" applyNumberFormat="1" applyFont="1" applyFill="1" applyBorder="1" applyAlignment="1">
      <alignment horizontal="left"/>
    </xf>
    <xf numFmtId="0" fontId="7" fillId="10" borderId="0" xfId="0" applyFont="1" applyFill="1" applyAlignment="1">
      <alignment horizontal="left"/>
    </xf>
    <xf numFmtId="49" fontId="1" fillId="10" borderId="0" xfId="0" applyNumberFormat="1" applyFont="1" applyFill="1" applyBorder="1" applyAlignment="1">
      <alignment vertical="top" wrapText="1"/>
    </xf>
    <xf numFmtId="165" fontId="1" fillId="10" borderId="0" xfId="0" applyNumberFormat="1" applyFont="1" applyFill="1" applyBorder="1" applyAlignment="1">
      <alignment vertical="top" wrapText="1"/>
    </xf>
    <xf numFmtId="165" fontId="1" fillId="10" borderId="0" xfId="0" applyNumberFormat="1" applyFont="1" applyFill="1" applyBorder="1" applyAlignment="1"/>
    <xf numFmtId="49" fontId="7" fillId="10" borderId="0" xfId="0" applyNumberFormat="1" applyFont="1" applyFill="1" applyBorder="1" applyAlignment="1">
      <alignment horizontal="left"/>
    </xf>
    <xf numFmtId="0" fontId="1" fillId="10" borderId="0" xfId="0" applyFont="1" applyFill="1" applyAlignment="1">
      <alignment horizontal="left" indent="2"/>
    </xf>
    <xf numFmtId="165" fontId="1" fillId="10" borderId="0" xfId="0" applyNumberFormat="1" applyFont="1" applyFill="1" applyBorder="1"/>
    <xf numFmtId="0" fontId="7" fillId="10" borderId="0" xfId="0" applyFont="1" applyFill="1" applyBorder="1"/>
    <xf numFmtId="0" fontId="7" fillId="10" borderId="0" xfId="0" applyFont="1" applyFill="1" applyAlignment="1">
      <alignment horizontal="left" indent="1"/>
    </xf>
    <xf numFmtId="165" fontId="7" fillId="10" borderId="2" xfId="0" applyNumberFormat="1" applyFont="1" applyFill="1" applyBorder="1" applyAlignment="1"/>
    <xf numFmtId="0" fontId="1" fillId="10" borderId="0" xfId="0" applyNumberFormat="1" applyFont="1" applyFill="1" applyBorder="1" applyAlignment="1">
      <alignment vertical="top"/>
    </xf>
    <xf numFmtId="49" fontId="7" fillId="10" borderId="0" xfId="0" applyNumberFormat="1" applyFont="1" applyFill="1" applyBorder="1" applyAlignment="1">
      <alignment vertical="top" wrapText="1"/>
    </xf>
    <xf numFmtId="167" fontId="1" fillId="10" borderId="0" xfId="0" applyNumberFormat="1" applyFont="1" applyFill="1" applyBorder="1" applyAlignment="1">
      <alignment vertical="top" wrapText="1"/>
    </xf>
    <xf numFmtId="167" fontId="1" fillId="10" borderId="0" xfId="0" applyNumberFormat="1" applyFont="1" applyFill="1" applyBorder="1"/>
    <xf numFmtId="165" fontId="7" fillId="10" borderId="0" xfId="0" applyNumberFormat="1" applyFont="1" applyFill="1" applyBorder="1" applyAlignment="1">
      <alignment vertical="top"/>
    </xf>
    <xf numFmtId="16" fontId="1" fillId="10" borderId="0" xfId="0" applyNumberFormat="1" applyFont="1" applyFill="1" applyBorder="1"/>
    <xf numFmtId="0" fontId="7" fillId="10" borderId="0" xfId="0" applyFont="1" applyFill="1" applyAlignment="1">
      <alignment horizontal="left" vertical="top"/>
    </xf>
    <xf numFmtId="0" fontId="7" fillId="10" borderId="0" xfId="0" applyFont="1" applyFill="1" applyBorder="1" applyAlignment="1">
      <alignment horizontal="left"/>
    </xf>
    <xf numFmtId="165" fontId="6" fillId="10" borderId="0" xfId="0" applyNumberFormat="1" applyFont="1" applyFill="1" applyBorder="1" applyAlignment="1">
      <alignment horizontal="right"/>
    </xf>
    <xf numFmtId="165" fontId="6" fillId="10" borderId="0" xfId="0" applyNumberFormat="1" applyFont="1" applyFill="1" applyBorder="1"/>
    <xf numFmtId="49" fontId="7" fillId="10" borderId="0" xfId="0" applyNumberFormat="1" applyFont="1" applyFill="1" applyBorder="1"/>
    <xf numFmtId="0" fontId="1" fillId="8" borderId="0" xfId="0" applyFont="1" applyFill="1" applyBorder="1"/>
    <xf numFmtId="165" fontId="17" fillId="3" borderId="0" xfId="0" applyNumberFormat="1" applyFont="1" applyFill="1" applyBorder="1" applyAlignment="1">
      <alignment horizontal="right" vertical="top" wrapText="1"/>
    </xf>
    <xf numFmtId="165" fontId="7" fillId="3" borderId="0" xfId="0" applyNumberFormat="1" applyFont="1" applyFill="1" applyBorder="1" applyAlignment="1">
      <alignment horizontal="right" vertical="top"/>
    </xf>
    <xf numFmtId="165" fontId="17" fillId="6" borderId="0" xfId="0" applyNumberFormat="1" applyFont="1" applyFill="1" applyBorder="1" applyAlignment="1">
      <alignment wrapText="1"/>
    </xf>
    <xf numFmtId="165" fontId="17" fillId="6" borderId="0" xfId="0" applyNumberFormat="1" applyFont="1" applyFill="1" applyBorder="1" applyAlignment="1"/>
    <xf numFmtId="165" fontId="17" fillId="10" borderId="2" xfId="0" applyNumberFormat="1" applyFont="1" applyFill="1" applyBorder="1" applyAlignment="1"/>
    <xf numFmtId="165" fontId="7" fillId="7" borderId="2" xfId="0" applyNumberFormat="1" applyFont="1" applyFill="1" applyBorder="1" applyAlignment="1"/>
    <xf numFmtId="165" fontId="17" fillId="6" borderId="2" xfId="0" applyNumberFormat="1" applyFont="1" applyFill="1" applyBorder="1" applyAlignment="1"/>
    <xf numFmtId="165" fontId="17" fillId="6" borderId="2" xfId="0" applyNumberFormat="1" applyFont="1" applyFill="1" applyBorder="1" applyAlignment="1">
      <alignment wrapText="1"/>
    </xf>
    <xf numFmtId="165" fontId="17" fillId="10" borderId="2" xfId="0" applyNumberFormat="1" applyFont="1" applyFill="1" applyBorder="1" applyAlignment="1">
      <alignment horizontal="right"/>
    </xf>
    <xf numFmtId="165" fontId="17" fillId="10" borderId="2" xfId="0" applyNumberFormat="1" applyFont="1" applyFill="1" applyBorder="1"/>
    <xf numFmtId="165" fontId="17" fillId="4" borderId="3" xfId="0" applyNumberFormat="1" applyFont="1" applyFill="1" applyBorder="1"/>
    <xf numFmtId="165" fontId="17" fillId="4" borderId="2" xfId="0" applyNumberFormat="1" applyFont="1" applyFill="1" applyBorder="1"/>
    <xf numFmtId="0" fontId="18" fillId="9" borderId="0" xfId="0" applyFont="1" applyFill="1"/>
    <xf numFmtId="0" fontId="17" fillId="10" borderId="0" xfId="0" applyFont="1" applyFill="1" applyBorder="1"/>
    <xf numFmtId="165" fontId="18" fillId="9" borderId="0" xfId="0" applyNumberFormat="1" applyFont="1" applyFill="1"/>
    <xf numFmtId="0" fontId="18" fillId="9" borderId="0" xfId="0" applyFont="1" applyFill="1" applyAlignment="1">
      <alignment vertical="center"/>
    </xf>
    <xf numFmtId="165" fontId="18" fillId="9" borderId="0" xfId="0" applyNumberFormat="1" applyFont="1" applyFill="1" applyAlignment="1">
      <alignment vertical="center"/>
    </xf>
    <xf numFmtId="0" fontId="15" fillId="0" borderId="0" xfId="0" applyFont="1" applyFill="1" applyAlignment="1">
      <alignment vertical="center"/>
    </xf>
    <xf numFmtId="0" fontId="7" fillId="0" borderId="0" xfId="0" applyFont="1" applyAlignment="1">
      <alignment vertical="center"/>
    </xf>
    <xf numFmtId="0" fontId="1" fillId="0" borderId="0" xfId="0" applyFont="1" applyAlignment="1">
      <alignment vertical="center"/>
    </xf>
    <xf numFmtId="168" fontId="18" fillId="9" borderId="0" xfId="0" applyNumberFormat="1" applyFont="1" applyFill="1" applyAlignment="1">
      <alignment vertical="center"/>
    </xf>
    <xf numFmtId="0" fontId="16" fillId="0" borderId="0" xfId="0" applyFont="1" applyFill="1" applyAlignment="1">
      <alignment horizontal="center" vertical="center"/>
    </xf>
    <xf numFmtId="0" fontId="7" fillId="0" borderId="0" xfId="0" applyFont="1" applyFill="1" applyBorder="1" applyAlignment="1">
      <alignment horizontal="center"/>
    </xf>
  </cellXfs>
  <cellStyles count="10">
    <cellStyle name="Normal 10" xfId="1"/>
    <cellStyle name="Normal 2" xfId="2"/>
    <cellStyle name="Normal 3" xfId="3"/>
    <cellStyle name="Normal 4" xfId="4"/>
    <cellStyle name="Normal 5" xfId="5"/>
    <cellStyle name="Normal 6" xfId="6"/>
    <cellStyle name="Normal 7" xfId="7"/>
    <cellStyle name="Normal 8" xfId="8"/>
    <cellStyle name="Normal 9" xfId="9"/>
    <cellStyle name="Normální" xfId="0" builtinId="0"/>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tabSelected="1" zoomScale="145" zoomScaleNormal="145" workbookViewId="0">
      <selection activeCell="C13" sqref="C13"/>
    </sheetView>
  </sheetViews>
  <sheetFormatPr defaultColWidth="8.7109375" defaultRowHeight="12.75" x14ac:dyDescent="0.2"/>
  <cols>
    <col min="1" max="1" width="3.42578125" style="35" customWidth="1"/>
    <col min="2" max="2" width="4.28515625" style="35" customWidth="1"/>
    <col min="3" max="3" width="74.28515625" style="35" customWidth="1"/>
    <col min="4" max="4" width="4.140625" style="35" customWidth="1"/>
    <col min="5" max="16384" width="8.7109375" style="35"/>
  </cols>
  <sheetData>
    <row r="1" spans="1:4" x14ac:dyDescent="0.2">
      <c r="A1" s="37"/>
      <c r="B1" s="37"/>
      <c r="C1" s="37"/>
      <c r="D1" s="37"/>
    </row>
    <row r="2" spans="1:4" x14ac:dyDescent="0.2">
      <c r="A2" s="37"/>
      <c r="B2" s="36" t="s">
        <v>63</v>
      </c>
      <c r="C2" s="37"/>
      <c r="D2" s="37"/>
    </row>
    <row r="3" spans="1:4" x14ac:dyDescent="0.2">
      <c r="A3" s="37"/>
      <c r="B3" s="36"/>
      <c r="C3" s="37"/>
      <c r="D3" s="37"/>
    </row>
    <row r="4" spans="1:4" ht="50.25" customHeight="1" x14ac:dyDescent="0.2">
      <c r="A4" s="37"/>
      <c r="B4" s="39"/>
      <c r="C4" s="42" t="s">
        <v>64</v>
      </c>
      <c r="D4" s="37"/>
    </row>
    <row r="5" spans="1:4" ht="27.75" customHeight="1" x14ac:dyDescent="0.2">
      <c r="A5" s="37"/>
      <c r="B5" s="39"/>
      <c r="C5" s="42" t="s">
        <v>40</v>
      </c>
      <c r="D5" s="37"/>
    </row>
    <row r="6" spans="1:4" ht="53.25" customHeight="1" x14ac:dyDescent="0.2">
      <c r="A6" s="37"/>
      <c r="B6" s="39"/>
      <c r="C6" s="42" t="s">
        <v>41</v>
      </c>
      <c r="D6" s="37"/>
    </row>
    <row r="7" spans="1:4" x14ac:dyDescent="0.2">
      <c r="A7" s="37"/>
      <c r="B7" s="39"/>
      <c r="C7" s="38"/>
      <c r="D7" s="37"/>
    </row>
    <row r="8" spans="1:4" x14ac:dyDescent="0.2">
      <c r="A8" s="37"/>
      <c r="B8" s="39"/>
      <c r="C8" s="38"/>
      <c r="D8" s="37"/>
    </row>
    <row r="9" spans="1:4" x14ac:dyDescent="0.2">
      <c r="A9" s="37"/>
      <c r="B9" s="36" t="s">
        <v>34</v>
      </c>
      <c r="C9" s="38"/>
      <c r="D9" s="37"/>
    </row>
    <row r="10" spans="1:4" x14ac:dyDescent="0.2">
      <c r="A10" s="37"/>
      <c r="B10" s="36"/>
      <c r="C10" s="38"/>
      <c r="D10" s="37"/>
    </row>
    <row r="11" spans="1:4" ht="49.5" customHeight="1" x14ac:dyDescent="0.2">
      <c r="A11" s="37"/>
      <c r="B11" s="39"/>
      <c r="C11" s="42" t="s">
        <v>65</v>
      </c>
      <c r="D11" s="37"/>
    </row>
    <row r="12" spans="1:4" ht="39.75" customHeight="1" x14ac:dyDescent="0.2">
      <c r="A12" s="37"/>
      <c r="B12" s="39"/>
      <c r="C12" s="42" t="s">
        <v>67</v>
      </c>
      <c r="D12" s="37"/>
    </row>
    <row r="13" spans="1:4" ht="69" customHeight="1" x14ac:dyDescent="0.2">
      <c r="A13" s="37"/>
      <c r="B13" s="39"/>
      <c r="C13" s="42" t="s">
        <v>68</v>
      </c>
      <c r="D13" s="3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zoomScale="85" zoomScaleNormal="85" zoomScaleSheetLayoutView="85" workbookViewId="0">
      <selection activeCell="J64" sqref="J64"/>
    </sheetView>
  </sheetViews>
  <sheetFormatPr defaultColWidth="11.42578125" defaultRowHeight="15.75" x14ac:dyDescent="0.25"/>
  <cols>
    <col min="1" max="1" width="6.42578125" style="1" customWidth="1"/>
    <col min="2" max="2" width="8.42578125" style="1" customWidth="1"/>
    <col min="3" max="3" width="1.42578125" style="1" customWidth="1"/>
    <col min="4" max="4" width="2" style="1" customWidth="1"/>
    <col min="5" max="5" width="17.28515625" style="1" customWidth="1"/>
    <col min="6" max="6" width="42.7109375" style="1" customWidth="1"/>
    <col min="7" max="7" width="11" style="1" customWidth="1"/>
    <col min="8" max="8" width="17.42578125" style="1" customWidth="1"/>
    <col min="9" max="9" width="15.85546875" style="1" customWidth="1"/>
    <col min="10" max="10" width="14" style="1" customWidth="1"/>
    <col min="11" max="11" width="3" style="1" customWidth="1"/>
    <col min="12" max="12" width="13.140625" style="26" customWidth="1"/>
    <col min="13" max="13" width="13.28515625" style="1" customWidth="1"/>
    <col min="14" max="14" width="12.7109375" style="1" customWidth="1"/>
    <col min="15" max="15" width="20.28515625" style="1" customWidth="1"/>
    <col min="16" max="16384" width="11.42578125" style="1"/>
  </cols>
  <sheetData>
    <row r="1" spans="1:15" ht="41.25" customHeight="1" x14ac:dyDescent="0.25"/>
    <row r="2" spans="1:15" s="40" customFormat="1" ht="69" customHeight="1" x14ac:dyDescent="0.35">
      <c r="A2" s="132" t="s">
        <v>43</v>
      </c>
      <c r="B2" s="132"/>
      <c r="C2" s="132"/>
      <c r="D2" s="132"/>
      <c r="E2" s="132"/>
      <c r="F2" s="132"/>
      <c r="G2" s="132"/>
      <c r="H2" s="132"/>
      <c r="I2" s="132"/>
      <c r="J2" s="132"/>
      <c r="K2" s="132"/>
      <c r="L2" s="41"/>
    </row>
    <row r="3" spans="1:15" x14ac:dyDescent="0.25">
      <c r="A3" s="133" t="s">
        <v>42</v>
      </c>
      <c r="B3" s="133"/>
      <c r="C3" s="133"/>
      <c r="D3" s="133"/>
      <c r="E3" s="133"/>
      <c r="F3" s="133"/>
      <c r="G3" s="133"/>
      <c r="H3" s="133"/>
      <c r="I3" s="133"/>
      <c r="J3" s="133"/>
      <c r="K3" s="110"/>
    </row>
    <row r="4" spans="1:15" ht="27.75" customHeight="1" x14ac:dyDescent="0.25">
      <c r="A4" s="8"/>
      <c r="B4" s="76"/>
      <c r="C4" s="76"/>
      <c r="D4" s="76"/>
      <c r="E4" s="8"/>
      <c r="F4" s="8"/>
      <c r="G4" s="8"/>
      <c r="H4" s="8"/>
      <c r="I4" s="8"/>
      <c r="J4" s="34"/>
      <c r="K4" s="75"/>
      <c r="L4" s="27"/>
      <c r="M4" s="8"/>
      <c r="N4" s="8"/>
      <c r="O4" s="8"/>
    </row>
    <row r="5" spans="1:15" x14ac:dyDescent="0.25">
      <c r="A5" s="48" t="s">
        <v>1</v>
      </c>
      <c r="B5" s="49"/>
      <c r="C5" s="49"/>
      <c r="D5" s="49"/>
      <c r="E5" s="50"/>
      <c r="F5" s="50"/>
      <c r="G5" s="51"/>
      <c r="H5" s="53" t="s">
        <v>36</v>
      </c>
      <c r="I5" s="52" t="s">
        <v>38</v>
      </c>
      <c r="J5" s="53" t="s">
        <v>37</v>
      </c>
      <c r="K5" s="12"/>
      <c r="L5" s="10"/>
      <c r="M5" s="11"/>
      <c r="N5" s="8"/>
      <c r="O5" s="8"/>
    </row>
    <row r="6" spans="1:15" x14ac:dyDescent="0.25">
      <c r="A6" s="54"/>
      <c r="B6" s="59" t="s">
        <v>2</v>
      </c>
      <c r="C6" s="55"/>
      <c r="D6" s="55"/>
      <c r="E6" s="54"/>
      <c r="F6" s="56"/>
      <c r="G6" s="56"/>
      <c r="H6" s="58"/>
      <c r="I6" s="57"/>
      <c r="J6" s="58"/>
      <c r="K6" s="14"/>
      <c r="L6" s="10"/>
      <c r="M6" s="11"/>
      <c r="N6" s="8"/>
      <c r="O6" s="8"/>
    </row>
    <row r="7" spans="1:15" x14ac:dyDescent="0.25">
      <c r="A7" s="54"/>
      <c r="B7" s="60"/>
      <c r="C7" s="60"/>
      <c r="D7" s="60"/>
      <c r="E7" s="61" t="s">
        <v>44</v>
      </c>
      <c r="F7" s="62"/>
      <c r="G7" s="56"/>
      <c r="H7" s="64">
        <v>35000</v>
      </c>
      <c r="I7" s="63">
        <v>35000</v>
      </c>
      <c r="J7" s="64">
        <f>H7-I7</f>
        <v>0</v>
      </c>
      <c r="K7" s="13"/>
      <c r="L7" s="10"/>
      <c r="M7" s="11"/>
      <c r="N7" s="8"/>
      <c r="O7" s="8"/>
    </row>
    <row r="8" spans="1:15" x14ac:dyDescent="0.25">
      <c r="A8" s="54"/>
      <c r="B8" s="60"/>
      <c r="C8" s="65"/>
      <c r="D8" s="65"/>
      <c r="E8" s="61" t="s">
        <v>3</v>
      </c>
      <c r="F8" s="62"/>
      <c r="G8" s="56"/>
      <c r="H8" s="64">
        <v>80000</v>
      </c>
      <c r="I8" s="63">
        <v>75000</v>
      </c>
      <c r="J8" s="64">
        <f>H8-I8</f>
        <v>5000</v>
      </c>
      <c r="K8" s="13"/>
      <c r="L8" s="10"/>
      <c r="M8" s="11"/>
      <c r="N8" s="8"/>
      <c r="O8" s="8"/>
    </row>
    <row r="9" spans="1:15" x14ac:dyDescent="0.25">
      <c r="A9" s="54"/>
      <c r="B9" s="60"/>
      <c r="C9" s="65"/>
      <c r="D9" s="65"/>
      <c r="E9" s="61" t="s">
        <v>7</v>
      </c>
      <c r="F9" s="62"/>
      <c r="G9" s="56"/>
      <c r="H9" s="64"/>
      <c r="I9" s="63"/>
      <c r="J9" s="64">
        <f>H9-I9</f>
        <v>0</v>
      </c>
      <c r="K9" s="13"/>
      <c r="L9" s="10"/>
      <c r="M9" s="11"/>
      <c r="N9" s="8"/>
      <c r="O9" s="8"/>
    </row>
    <row r="10" spans="1:15" x14ac:dyDescent="0.25">
      <c r="A10" s="54"/>
      <c r="B10" s="55"/>
      <c r="C10" s="66"/>
      <c r="D10" s="66"/>
      <c r="E10" s="67" t="s">
        <v>55</v>
      </c>
      <c r="F10" s="56"/>
      <c r="G10" s="56"/>
      <c r="H10" s="68">
        <f>SUM(H7:H9)</f>
        <v>115000</v>
      </c>
      <c r="I10" s="117">
        <f>SUM(I7:I9)</f>
        <v>110000</v>
      </c>
      <c r="J10" s="118">
        <f>H10-I10</f>
        <v>5000</v>
      </c>
      <c r="K10" s="13"/>
      <c r="L10" s="10"/>
      <c r="M10" s="11"/>
      <c r="N10" s="8"/>
      <c r="O10" s="8"/>
    </row>
    <row r="11" spans="1:15" x14ac:dyDescent="0.25">
      <c r="A11" s="54"/>
      <c r="B11" s="55"/>
      <c r="C11" s="66"/>
      <c r="D11" s="66"/>
      <c r="E11" s="69"/>
      <c r="F11" s="56"/>
      <c r="G11" s="56"/>
      <c r="H11" s="64"/>
      <c r="I11" s="63"/>
      <c r="J11" s="64"/>
      <c r="K11" s="13"/>
      <c r="L11" s="10"/>
      <c r="M11" s="11"/>
      <c r="N11" s="8"/>
      <c r="O11" s="8"/>
    </row>
    <row r="12" spans="1:15" x14ac:dyDescent="0.25">
      <c r="A12" s="54"/>
      <c r="B12" s="59" t="s">
        <v>5</v>
      </c>
      <c r="C12" s="55"/>
      <c r="D12" s="55"/>
      <c r="E12" s="54"/>
      <c r="F12" s="56"/>
      <c r="G12" s="56"/>
      <c r="H12" s="58"/>
      <c r="I12" s="57"/>
      <c r="J12" s="58"/>
      <c r="K12" s="14"/>
      <c r="L12" s="10"/>
      <c r="M12" s="11"/>
      <c r="N12" s="8"/>
      <c r="O12" s="8"/>
    </row>
    <row r="13" spans="1:15" x14ac:dyDescent="0.25">
      <c r="A13" s="54"/>
      <c r="B13" s="60" t="s">
        <v>52</v>
      </c>
      <c r="C13" s="60"/>
      <c r="D13" s="60"/>
      <c r="E13" s="61" t="s">
        <v>4</v>
      </c>
      <c r="F13" s="62"/>
      <c r="G13" s="56"/>
      <c r="H13" s="64">
        <v>10000</v>
      </c>
      <c r="I13" s="63">
        <v>10000</v>
      </c>
      <c r="J13" s="64">
        <f>H13-I13</f>
        <v>0</v>
      </c>
      <c r="K13" s="13"/>
      <c r="L13" s="10"/>
      <c r="M13" s="11"/>
      <c r="N13" s="8"/>
      <c r="O13" s="8"/>
    </row>
    <row r="14" spans="1:15" x14ac:dyDescent="0.25">
      <c r="A14" s="54"/>
      <c r="B14" s="60" t="s">
        <v>53</v>
      </c>
      <c r="C14" s="60"/>
      <c r="D14" s="60"/>
      <c r="E14" s="61" t="s">
        <v>35</v>
      </c>
      <c r="F14" s="62"/>
      <c r="G14" s="56"/>
      <c r="H14" s="64">
        <v>140000</v>
      </c>
      <c r="I14" s="63">
        <v>140000</v>
      </c>
      <c r="J14" s="64">
        <f t="shared" ref="J14:J16" si="0">H14-I14</f>
        <v>0</v>
      </c>
      <c r="K14" s="13"/>
      <c r="L14" s="10"/>
      <c r="M14" s="11"/>
      <c r="N14" s="8"/>
      <c r="O14" s="8"/>
    </row>
    <row r="15" spans="1:15" x14ac:dyDescent="0.25">
      <c r="A15" s="54"/>
      <c r="B15" s="60"/>
      <c r="C15" s="65"/>
      <c r="D15" s="65"/>
      <c r="E15" s="61" t="s">
        <v>7</v>
      </c>
      <c r="F15" s="62"/>
      <c r="G15" s="56"/>
      <c r="H15" s="64"/>
      <c r="I15" s="63"/>
      <c r="J15" s="64">
        <f t="shared" si="0"/>
        <v>0</v>
      </c>
      <c r="K15" s="13"/>
      <c r="L15" s="10"/>
      <c r="M15" s="11"/>
      <c r="N15" s="8"/>
      <c r="O15" s="8"/>
    </row>
    <row r="16" spans="1:15" x14ac:dyDescent="0.25">
      <c r="A16" s="54"/>
      <c r="B16" s="55"/>
      <c r="C16" s="66"/>
      <c r="D16" s="66"/>
      <c r="E16" s="67" t="s">
        <v>56</v>
      </c>
      <c r="F16" s="56"/>
      <c r="G16" s="56"/>
      <c r="H16" s="68">
        <f>SUM(H13:H15)</f>
        <v>150000</v>
      </c>
      <c r="I16" s="117">
        <f>SUM(I13:I15)</f>
        <v>150000</v>
      </c>
      <c r="J16" s="118">
        <f t="shared" si="0"/>
        <v>0</v>
      </c>
      <c r="K16" s="13"/>
      <c r="L16" s="10"/>
      <c r="M16" s="11"/>
      <c r="N16" s="8"/>
      <c r="O16" s="8"/>
    </row>
    <row r="17" spans="1:15" x14ac:dyDescent="0.25">
      <c r="A17" s="54"/>
      <c r="B17" s="55"/>
      <c r="C17" s="66"/>
      <c r="D17" s="66"/>
      <c r="E17" s="69"/>
      <c r="F17" s="56"/>
      <c r="G17" s="56"/>
      <c r="H17" s="64"/>
      <c r="I17" s="63"/>
      <c r="J17" s="64"/>
      <c r="K17" s="13"/>
      <c r="L17" s="10"/>
      <c r="M17" s="11"/>
      <c r="N17" s="8"/>
      <c r="O17" s="8"/>
    </row>
    <row r="18" spans="1:15" x14ac:dyDescent="0.25">
      <c r="A18" s="54"/>
      <c r="B18" s="59" t="s">
        <v>6</v>
      </c>
      <c r="C18" s="55"/>
      <c r="D18" s="55"/>
      <c r="E18" s="54"/>
      <c r="F18" s="56"/>
      <c r="G18" s="56"/>
      <c r="H18" s="58"/>
      <c r="I18" s="57"/>
      <c r="J18" s="58"/>
      <c r="K18" s="14"/>
      <c r="L18" s="10"/>
      <c r="M18" s="11"/>
      <c r="N18" s="8"/>
      <c r="O18" s="8"/>
    </row>
    <row r="19" spans="1:15" x14ac:dyDescent="0.25">
      <c r="A19" s="54"/>
      <c r="B19" s="60" t="s">
        <v>46</v>
      </c>
      <c r="C19" s="60"/>
      <c r="D19" s="60"/>
      <c r="E19" s="61" t="s">
        <v>6</v>
      </c>
      <c r="F19" s="62"/>
      <c r="G19" s="56"/>
      <c r="H19" s="64">
        <v>15000</v>
      </c>
      <c r="I19" s="63">
        <v>15000</v>
      </c>
      <c r="J19" s="64">
        <f>H19-I19</f>
        <v>0</v>
      </c>
      <c r="K19" s="13"/>
      <c r="L19" s="10"/>
      <c r="M19" s="11"/>
      <c r="N19" s="8"/>
      <c r="O19" s="8"/>
    </row>
    <row r="20" spans="1:15" x14ac:dyDescent="0.25">
      <c r="A20" s="54"/>
      <c r="B20" s="60"/>
      <c r="C20" s="65"/>
      <c r="D20" s="65"/>
      <c r="E20" s="61" t="s">
        <v>7</v>
      </c>
      <c r="F20" s="62"/>
      <c r="G20" s="56"/>
      <c r="H20" s="64"/>
      <c r="I20" s="63"/>
      <c r="J20" s="64">
        <f t="shared" ref="J20:J21" si="1">H20-I20</f>
        <v>0</v>
      </c>
      <c r="K20" s="13"/>
      <c r="L20" s="10"/>
      <c r="M20" s="11"/>
      <c r="N20" s="8"/>
      <c r="O20" s="8"/>
    </row>
    <row r="21" spans="1:15" x14ac:dyDescent="0.25">
      <c r="A21" s="54"/>
      <c r="B21" s="55"/>
      <c r="C21" s="66"/>
      <c r="D21" s="66"/>
      <c r="E21" s="67" t="s">
        <v>57</v>
      </c>
      <c r="F21" s="56"/>
      <c r="G21" s="56"/>
      <c r="H21" s="57">
        <f>SUM(H19:H20)</f>
        <v>15000</v>
      </c>
      <c r="I21" s="114">
        <f>SUM(I19:I20)</f>
        <v>15000</v>
      </c>
      <c r="J21" s="113">
        <f t="shared" si="1"/>
        <v>0</v>
      </c>
      <c r="K21" s="13"/>
      <c r="L21" s="10"/>
      <c r="M21" s="11"/>
      <c r="N21" s="8"/>
      <c r="O21" s="8"/>
    </row>
    <row r="22" spans="1:15" x14ac:dyDescent="0.25">
      <c r="A22" s="70"/>
      <c r="B22" s="71" t="s">
        <v>54</v>
      </c>
      <c r="C22" s="72"/>
      <c r="D22" s="71"/>
      <c r="E22" s="72"/>
      <c r="F22" s="73"/>
      <c r="G22" s="73"/>
      <c r="H22" s="74">
        <f>H10+H16+H21</f>
        <v>280000</v>
      </c>
      <c r="I22" s="116">
        <f>I21+I16+I10</f>
        <v>275000</v>
      </c>
      <c r="J22" s="74">
        <f>J10+J16+J21</f>
        <v>5000</v>
      </c>
      <c r="K22" s="14"/>
      <c r="L22" s="25"/>
      <c r="M22" s="11"/>
      <c r="N22" s="8"/>
      <c r="O22" s="8"/>
    </row>
    <row r="23" spans="1:15" x14ac:dyDescent="0.25">
      <c r="A23" s="2"/>
      <c r="B23" s="2"/>
      <c r="D23" s="26"/>
      <c r="E23" s="26"/>
      <c r="F23" s="9"/>
      <c r="G23" s="9"/>
      <c r="H23" s="33"/>
      <c r="I23" s="14"/>
      <c r="J23" s="33"/>
      <c r="K23" s="14"/>
      <c r="L23" s="25"/>
      <c r="M23" s="11"/>
      <c r="N23" s="8"/>
      <c r="O23" s="8"/>
    </row>
    <row r="24" spans="1:15" x14ac:dyDescent="0.2">
      <c r="A24" s="43" t="s">
        <v>8</v>
      </c>
      <c r="B24" s="44"/>
      <c r="C24" s="44"/>
      <c r="D24" s="44"/>
      <c r="E24" s="44"/>
      <c r="F24" s="45"/>
      <c r="G24" s="45"/>
      <c r="H24" s="111" t="s">
        <v>36</v>
      </c>
      <c r="I24" s="112" t="s">
        <v>39</v>
      </c>
      <c r="J24" s="111" t="s">
        <v>37</v>
      </c>
      <c r="K24" s="23"/>
      <c r="L24" s="28"/>
      <c r="M24" s="15"/>
      <c r="N24" s="8"/>
      <c r="O24" s="8"/>
    </row>
    <row r="25" spans="1:15" x14ac:dyDescent="0.2">
      <c r="A25" s="81"/>
      <c r="B25" s="82" t="s">
        <v>9</v>
      </c>
      <c r="C25" s="83"/>
      <c r="D25" s="83"/>
      <c r="E25" s="84"/>
      <c r="F25" s="85"/>
      <c r="G25" s="85"/>
      <c r="H25" s="87"/>
      <c r="I25" s="86"/>
      <c r="J25" s="87"/>
      <c r="K25" s="16"/>
      <c r="L25" s="28"/>
      <c r="M25" s="15"/>
      <c r="N25" s="8"/>
      <c r="O25" s="8"/>
    </row>
    <row r="26" spans="1:15" x14ac:dyDescent="0.25">
      <c r="A26" s="81"/>
      <c r="B26" s="88" t="s">
        <v>47</v>
      </c>
      <c r="C26" s="84"/>
      <c r="D26" s="84"/>
      <c r="E26" s="89" t="s">
        <v>10</v>
      </c>
      <c r="F26" s="90"/>
      <c r="G26" s="90"/>
      <c r="H26" s="92"/>
      <c r="I26" s="91"/>
      <c r="J26" s="92"/>
      <c r="K26" s="17"/>
      <c r="L26" s="18"/>
      <c r="M26" s="21"/>
      <c r="N26" s="19"/>
      <c r="O26" s="8"/>
    </row>
    <row r="27" spans="1:15" x14ac:dyDescent="0.25">
      <c r="A27" s="81"/>
      <c r="B27" s="93"/>
      <c r="C27" s="84"/>
      <c r="D27" s="84"/>
      <c r="E27" s="94" t="s">
        <v>11</v>
      </c>
      <c r="F27" s="90"/>
      <c r="G27" s="90"/>
      <c r="H27" s="92">
        <v>20000</v>
      </c>
      <c r="I27" s="91">
        <v>20000</v>
      </c>
      <c r="J27" s="92">
        <f>H27-I27</f>
        <v>0</v>
      </c>
      <c r="K27" s="17"/>
      <c r="L27" s="18"/>
      <c r="M27" s="21"/>
      <c r="N27" s="19"/>
      <c r="O27" s="8"/>
    </row>
    <row r="28" spans="1:15" x14ac:dyDescent="0.25">
      <c r="A28" s="81"/>
      <c r="B28" s="93"/>
      <c r="C28" s="84"/>
      <c r="D28" s="84"/>
      <c r="E28" s="94" t="s">
        <v>12</v>
      </c>
      <c r="F28" s="90"/>
      <c r="G28" s="90"/>
      <c r="H28" s="92">
        <v>5000</v>
      </c>
      <c r="I28" s="91">
        <v>5000</v>
      </c>
      <c r="J28" s="92">
        <f t="shared" ref="J28:J58" si="2">H28-I28</f>
        <v>0</v>
      </c>
      <c r="K28" s="17"/>
      <c r="L28" s="18"/>
      <c r="M28" s="21"/>
      <c r="N28" s="19"/>
      <c r="O28" s="8"/>
    </row>
    <row r="29" spans="1:15" x14ac:dyDescent="0.25">
      <c r="A29" s="81"/>
      <c r="B29" s="93"/>
      <c r="C29" s="84"/>
      <c r="D29" s="84"/>
      <c r="E29" s="94" t="s">
        <v>7</v>
      </c>
      <c r="F29" s="90"/>
      <c r="G29" s="90"/>
      <c r="H29" s="92"/>
      <c r="I29" s="91"/>
      <c r="J29" s="92"/>
      <c r="K29" s="13"/>
      <c r="L29" s="10"/>
      <c r="M29" s="11"/>
      <c r="N29" s="8"/>
      <c r="O29" s="8"/>
    </row>
    <row r="30" spans="1:15" x14ac:dyDescent="0.25">
      <c r="A30" s="81"/>
      <c r="B30" s="88" t="s">
        <v>48</v>
      </c>
      <c r="C30" s="84"/>
      <c r="D30" s="84"/>
      <c r="E30" s="89" t="s">
        <v>13</v>
      </c>
      <c r="F30" s="90"/>
      <c r="G30" s="90"/>
      <c r="H30" s="92"/>
      <c r="I30" s="91"/>
      <c r="J30" s="92"/>
      <c r="K30" s="17"/>
      <c r="L30" s="18"/>
      <c r="M30" s="21"/>
      <c r="N30" s="19"/>
      <c r="O30" s="8"/>
    </row>
    <row r="31" spans="1:15" x14ac:dyDescent="0.25">
      <c r="A31" s="81"/>
      <c r="B31" s="93"/>
      <c r="C31" s="84"/>
      <c r="D31" s="84"/>
      <c r="E31" s="94" t="s">
        <v>15</v>
      </c>
      <c r="F31" s="84"/>
      <c r="G31" s="84"/>
      <c r="H31" s="95">
        <v>2500</v>
      </c>
      <c r="I31" s="95">
        <v>0</v>
      </c>
      <c r="J31" s="92">
        <f t="shared" si="2"/>
        <v>2500</v>
      </c>
      <c r="K31" s="7"/>
      <c r="L31" s="30"/>
      <c r="M31" s="8"/>
      <c r="N31" s="19"/>
      <c r="O31" s="8"/>
    </row>
    <row r="32" spans="1:15" x14ac:dyDescent="0.25">
      <c r="A32" s="81"/>
      <c r="B32" s="93"/>
      <c r="C32" s="84"/>
      <c r="D32" s="84"/>
      <c r="E32" s="94" t="s">
        <v>14</v>
      </c>
      <c r="F32" s="84"/>
      <c r="G32" s="84"/>
      <c r="H32" s="95">
        <v>2500</v>
      </c>
      <c r="I32" s="95">
        <v>0</v>
      </c>
      <c r="J32" s="92">
        <f t="shared" si="2"/>
        <v>2500</v>
      </c>
      <c r="K32" s="7"/>
      <c r="L32" s="30"/>
      <c r="M32" s="8"/>
      <c r="N32" s="19"/>
      <c r="O32" s="8"/>
    </row>
    <row r="33" spans="1:17" x14ac:dyDescent="0.25">
      <c r="A33" s="81"/>
      <c r="B33" s="93"/>
      <c r="C33" s="84"/>
      <c r="D33" s="84"/>
      <c r="E33" s="94" t="s">
        <v>16</v>
      </c>
      <c r="F33" s="84"/>
      <c r="G33" s="84"/>
      <c r="H33" s="95">
        <v>1000</v>
      </c>
      <c r="I33" s="95">
        <v>1000</v>
      </c>
      <c r="J33" s="92">
        <f t="shared" si="2"/>
        <v>0</v>
      </c>
      <c r="K33" s="7"/>
      <c r="L33" s="30"/>
      <c r="M33" s="8"/>
      <c r="N33" s="19"/>
      <c r="O33" s="8"/>
    </row>
    <row r="34" spans="1:17" x14ac:dyDescent="0.25">
      <c r="A34" s="81"/>
      <c r="B34" s="93"/>
      <c r="C34" s="84"/>
      <c r="D34" s="84"/>
      <c r="E34" s="94" t="s">
        <v>7</v>
      </c>
      <c r="F34" s="90"/>
      <c r="G34" s="90"/>
      <c r="H34" s="92"/>
      <c r="I34" s="91"/>
      <c r="J34" s="92"/>
      <c r="K34" s="13"/>
      <c r="L34" s="10"/>
      <c r="M34" s="11"/>
      <c r="N34" s="8"/>
      <c r="O34" s="8"/>
    </row>
    <row r="35" spans="1:17" x14ac:dyDescent="0.25">
      <c r="A35" s="84"/>
      <c r="B35" s="96"/>
      <c r="C35" s="84"/>
      <c r="D35" s="97" t="s">
        <v>17</v>
      </c>
      <c r="E35" s="124" t="s">
        <v>59</v>
      </c>
      <c r="F35" s="84"/>
      <c r="G35" s="84"/>
      <c r="H35" s="98">
        <f>SUM(H27:H34)</f>
        <v>31000</v>
      </c>
      <c r="I35" s="115">
        <f>SUM(I27:I34)</f>
        <v>26000</v>
      </c>
      <c r="J35" s="115">
        <f>H35-I35</f>
        <v>5000</v>
      </c>
      <c r="K35" s="13"/>
      <c r="L35" s="22"/>
      <c r="M35" s="21"/>
      <c r="N35" s="19"/>
      <c r="O35" s="6"/>
    </row>
    <row r="36" spans="1:17" x14ac:dyDescent="0.25">
      <c r="A36" s="99"/>
      <c r="B36" s="100"/>
      <c r="C36" s="90"/>
      <c r="D36" s="101"/>
      <c r="E36" s="102"/>
      <c r="F36" s="101"/>
      <c r="G36" s="101"/>
      <c r="H36" s="101"/>
      <c r="I36" s="84"/>
      <c r="J36" s="92"/>
      <c r="K36" s="2"/>
      <c r="L36" s="25"/>
      <c r="M36" s="21"/>
      <c r="N36" s="19"/>
      <c r="O36" s="20"/>
    </row>
    <row r="37" spans="1:17" x14ac:dyDescent="0.25">
      <c r="A37" s="96"/>
      <c r="B37" s="82" t="s">
        <v>18</v>
      </c>
      <c r="C37" s="83"/>
      <c r="D37" s="83"/>
      <c r="E37" s="84"/>
      <c r="F37" s="83"/>
      <c r="G37" s="83"/>
      <c r="H37" s="95"/>
      <c r="I37" s="103"/>
      <c r="J37" s="92"/>
      <c r="K37" s="23"/>
      <c r="L37" s="22"/>
      <c r="M37" s="21"/>
      <c r="N37" s="19"/>
      <c r="O37" s="20"/>
      <c r="P37" s="2"/>
      <c r="Q37" s="2"/>
    </row>
    <row r="38" spans="1:17" x14ac:dyDescent="0.25">
      <c r="A38" s="84"/>
      <c r="B38" s="88" t="s">
        <v>45</v>
      </c>
      <c r="C38" s="104"/>
      <c r="D38" s="104"/>
      <c r="E38" s="105" t="s">
        <v>19</v>
      </c>
      <c r="F38" s="84"/>
      <c r="G38" s="84"/>
      <c r="H38" s="92"/>
      <c r="I38" s="95"/>
      <c r="J38" s="92"/>
      <c r="K38" s="7"/>
      <c r="L38" s="29"/>
      <c r="M38" s="21"/>
      <c r="N38" s="19"/>
      <c r="O38" s="20"/>
      <c r="P38" s="4"/>
      <c r="Q38" s="5"/>
    </row>
    <row r="39" spans="1:17" x14ac:dyDescent="0.25">
      <c r="A39" s="81"/>
      <c r="B39" s="93"/>
      <c r="C39" s="84"/>
      <c r="D39" s="84"/>
      <c r="E39" s="94" t="s">
        <v>20</v>
      </c>
      <c r="F39" s="84"/>
      <c r="G39" s="84"/>
      <c r="H39" s="95">
        <v>12000</v>
      </c>
      <c r="I39" s="95">
        <v>12000</v>
      </c>
      <c r="J39" s="92">
        <f t="shared" si="2"/>
        <v>0</v>
      </c>
      <c r="K39" s="7"/>
      <c r="L39" s="30"/>
      <c r="M39" s="8"/>
      <c r="N39" s="19"/>
      <c r="O39" s="8"/>
    </row>
    <row r="40" spans="1:17" x14ac:dyDescent="0.25">
      <c r="A40" s="81"/>
      <c r="B40" s="93"/>
      <c r="C40" s="84"/>
      <c r="D40" s="84"/>
      <c r="E40" s="94" t="s">
        <v>21</v>
      </c>
      <c r="F40" s="84"/>
      <c r="G40" s="84"/>
      <c r="H40" s="95">
        <v>23000</v>
      </c>
      <c r="I40" s="95">
        <v>23000</v>
      </c>
      <c r="J40" s="92">
        <f t="shared" si="2"/>
        <v>0</v>
      </c>
      <c r="K40" s="7"/>
      <c r="L40" s="30"/>
      <c r="M40" s="8"/>
      <c r="N40" s="19"/>
      <c r="O40" s="8"/>
    </row>
    <row r="41" spans="1:17" x14ac:dyDescent="0.25">
      <c r="A41" s="81"/>
      <c r="B41" s="93"/>
      <c r="C41" s="84"/>
      <c r="D41" s="84"/>
      <c r="E41" s="94" t="s">
        <v>7</v>
      </c>
      <c r="F41" s="90"/>
      <c r="G41" s="90"/>
      <c r="H41" s="92"/>
      <c r="I41" s="91"/>
      <c r="J41" s="92"/>
      <c r="K41" s="7"/>
      <c r="L41" s="30"/>
      <c r="M41" s="8"/>
      <c r="N41" s="19"/>
      <c r="O41" s="8"/>
    </row>
    <row r="42" spans="1:17" x14ac:dyDescent="0.25">
      <c r="A42" s="81"/>
      <c r="B42" s="96"/>
      <c r="C42" s="84"/>
      <c r="D42" s="97" t="s">
        <v>0</v>
      </c>
      <c r="E42" s="89" t="s">
        <v>58</v>
      </c>
      <c r="F42" s="106"/>
      <c r="G42" s="106"/>
      <c r="H42" s="119">
        <f>SUM(H39:H41)</f>
        <v>35000</v>
      </c>
      <c r="I42" s="120">
        <f>SUM(I39:I41)</f>
        <v>35000</v>
      </c>
      <c r="J42" s="115">
        <f t="shared" si="2"/>
        <v>0</v>
      </c>
      <c r="K42" s="7"/>
      <c r="L42" s="22"/>
      <c r="M42" s="21"/>
      <c r="N42" s="19"/>
      <c r="O42" s="24"/>
    </row>
    <row r="43" spans="1:17" x14ac:dyDescent="0.25">
      <c r="A43" s="81"/>
      <c r="B43" s="96"/>
      <c r="C43" s="84"/>
      <c r="D43" s="97"/>
      <c r="E43" s="89"/>
      <c r="F43" s="106"/>
      <c r="G43" s="106"/>
      <c r="H43" s="107"/>
      <c r="I43" s="95"/>
      <c r="J43" s="92"/>
      <c r="K43" s="7"/>
      <c r="L43" s="30"/>
      <c r="M43" s="31"/>
      <c r="N43" s="19"/>
      <c r="O43" s="24"/>
    </row>
    <row r="44" spans="1:17" x14ac:dyDescent="0.25">
      <c r="A44" s="81"/>
      <c r="B44" s="82" t="s">
        <v>22</v>
      </c>
      <c r="C44" s="84"/>
      <c r="D44" s="84"/>
      <c r="E44" s="89"/>
      <c r="F44" s="84"/>
      <c r="G44" s="84"/>
      <c r="H44" s="108"/>
      <c r="I44" s="95"/>
      <c r="J44" s="92"/>
      <c r="K44" s="7"/>
      <c r="L44" s="30"/>
      <c r="M44" s="8"/>
      <c r="N44" s="19"/>
      <c r="O44" s="8"/>
    </row>
    <row r="45" spans="1:17" x14ac:dyDescent="0.25">
      <c r="A45" s="81"/>
      <c r="B45" s="88" t="s">
        <v>49</v>
      </c>
      <c r="C45" s="84"/>
      <c r="D45" s="84"/>
      <c r="E45" s="89" t="s">
        <v>23</v>
      </c>
      <c r="F45" s="84"/>
      <c r="G45" s="84"/>
      <c r="H45" s="95"/>
      <c r="I45" s="95"/>
      <c r="J45" s="92"/>
      <c r="K45" s="7"/>
      <c r="L45" s="30"/>
      <c r="M45" s="8"/>
      <c r="N45" s="19"/>
      <c r="O45" s="8"/>
    </row>
    <row r="46" spans="1:17" x14ac:dyDescent="0.25">
      <c r="A46" s="81"/>
      <c r="B46" s="93"/>
      <c r="C46" s="84"/>
      <c r="D46" s="84"/>
      <c r="E46" s="94" t="s">
        <v>24</v>
      </c>
      <c r="F46" s="84"/>
      <c r="G46" s="84"/>
      <c r="H46" s="95">
        <v>6000</v>
      </c>
      <c r="I46" s="95">
        <v>6000</v>
      </c>
      <c r="J46" s="92">
        <f t="shared" si="2"/>
        <v>0</v>
      </c>
      <c r="K46" s="7"/>
      <c r="L46" s="30"/>
      <c r="M46" s="8"/>
      <c r="N46" s="19"/>
      <c r="O46" s="8"/>
    </row>
    <row r="47" spans="1:17" x14ac:dyDescent="0.25">
      <c r="A47" s="81"/>
      <c r="B47" s="93"/>
      <c r="C47" s="84"/>
      <c r="D47" s="84"/>
      <c r="E47" s="94" t="s">
        <v>7</v>
      </c>
      <c r="F47" s="90"/>
      <c r="G47" s="90"/>
      <c r="H47" s="92"/>
      <c r="I47" s="91"/>
      <c r="J47" s="92"/>
      <c r="K47" s="13"/>
      <c r="L47" s="10"/>
      <c r="M47" s="11"/>
      <c r="N47" s="8"/>
      <c r="O47" s="8"/>
    </row>
    <row r="48" spans="1:17" x14ac:dyDescent="0.25">
      <c r="A48" s="81"/>
      <c r="B48" s="88" t="s">
        <v>50</v>
      </c>
      <c r="C48" s="84"/>
      <c r="D48" s="84"/>
      <c r="E48" s="89" t="s">
        <v>25</v>
      </c>
      <c r="F48" s="84"/>
      <c r="G48" s="84"/>
      <c r="H48" s="95"/>
      <c r="I48" s="95"/>
      <c r="J48" s="92"/>
      <c r="K48" s="7"/>
      <c r="L48" s="30"/>
      <c r="M48" s="8"/>
      <c r="N48" s="19"/>
      <c r="O48" s="8"/>
    </row>
    <row r="49" spans="1:15" x14ac:dyDescent="0.25">
      <c r="A49" s="81"/>
      <c r="B49" s="93"/>
      <c r="C49" s="84"/>
      <c r="D49" s="84"/>
      <c r="E49" s="94" t="s">
        <v>26</v>
      </c>
      <c r="F49" s="84"/>
      <c r="G49" s="84"/>
      <c r="H49" s="95">
        <v>7000</v>
      </c>
      <c r="I49" s="95">
        <v>0</v>
      </c>
      <c r="J49" s="92">
        <f t="shared" si="2"/>
        <v>7000</v>
      </c>
      <c r="K49" s="7"/>
      <c r="L49" s="30"/>
      <c r="M49" s="8"/>
      <c r="N49" s="19"/>
      <c r="O49" s="8"/>
    </row>
    <row r="50" spans="1:15" x14ac:dyDescent="0.25">
      <c r="A50" s="81"/>
      <c r="B50" s="93"/>
      <c r="C50" s="84"/>
      <c r="D50" s="84"/>
      <c r="E50" s="94" t="s">
        <v>27</v>
      </c>
      <c r="F50" s="84"/>
      <c r="G50" s="84"/>
      <c r="H50" s="95">
        <v>4000</v>
      </c>
      <c r="I50" s="95">
        <v>4000</v>
      </c>
      <c r="J50" s="92">
        <f t="shared" si="2"/>
        <v>0</v>
      </c>
      <c r="K50" s="7"/>
      <c r="L50" s="30"/>
      <c r="M50" s="8"/>
      <c r="N50" s="19"/>
      <c r="O50" s="8"/>
    </row>
    <row r="51" spans="1:15" x14ac:dyDescent="0.25">
      <c r="A51" s="81"/>
      <c r="B51" s="93"/>
      <c r="C51" s="84"/>
      <c r="D51" s="84"/>
      <c r="E51" s="94" t="s">
        <v>28</v>
      </c>
      <c r="F51" s="84"/>
      <c r="G51" s="84"/>
      <c r="H51" s="95">
        <v>12000</v>
      </c>
      <c r="I51" s="95">
        <v>12000</v>
      </c>
      <c r="J51" s="92">
        <f t="shared" si="2"/>
        <v>0</v>
      </c>
      <c r="K51" s="7"/>
      <c r="L51" s="30"/>
      <c r="M51" s="8"/>
      <c r="N51" s="19"/>
      <c r="O51" s="8"/>
    </row>
    <row r="52" spans="1:15" x14ac:dyDescent="0.25">
      <c r="A52" s="81"/>
      <c r="B52" s="93"/>
      <c r="C52" s="84"/>
      <c r="D52" s="84"/>
      <c r="E52" s="94" t="s">
        <v>29</v>
      </c>
      <c r="F52" s="84"/>
      <c r="G52" s="84"/>
      <c r="H52" s="95">
        <v>14000</v>
      </c>
      <c r="I52" s="95">
        <v>14000</v>
      </c>
      <c r="J52" s="92">
        <f t="shared" si="2"/>
        <v>0</v>
      </c>
      <c r="K52" s="7"/>
      <c r="L52" s="30"/>
      <c r="M52" s="8"/>
      <c r="N52" s="19"/>
      <c r="O52" s="8"/>
    </row>
    <row r="53" spans="1:15" x14ac:dyDescent="0.25">
      <c r="A53" s="81"/>
      <c r="B53" s="93"/>
      <c r="C53" s="84"/>
      <c r="D53" s="84"/>
      <c r="E53" s="94" t="s">
        <v>7</v>
      </c>
      <c r="F53" s="90"/>
      <c r="G53" s="90"/>
      <c r="H53" s="92"/>
      <c r="I53" s="91"/>
      <c r="J53" s="92"/>
      <c r="K53" s="13"/>
      <c r="L53" s="10"/>
      <c r="M53" s="11"/>
      <c r="N53" s="8"/>
      <c r="O53" s="8"/>
    </row>
    <row r="54" spans="1:15" x14ac:dyDescent="0.25">
      <c r="A54" s="81"/>
      <c r="B54" s="88" t="s">
        <v>51</v>
      </c>
      <c r="C54" s="84"/>
      <c r="D54" s="84"/>
      <c r="E54" s="89" t="s">
        <v>30</v>
      </c>
      <c r="F54" s="84"/>
      <c r="G54" s="84"/>
      <c r="H54" s="95"/>
      <c r="I54" s="95"/>
      <c r="J54" s="92"/>
      <c r="K54" s="7"/>
      <c r="L54" s="30"/>
      <c r="M54" s="8"/>
      <c r="N54" s="19"/>
      <c r="O54" s="8"/>
    </row>
    <row r="55" spans="1:15" x14ac:dyDescent="0.25">
      <c r="A55" s="81"/>
      <c r="B55" s="93"/>
      <c r="C55" s="84"/>
      <c r="D55" s="84"/>
      <c r="E55" s="94" t="s">
        <v>31</v>
      </c>
      <c r="F55" s="84"/>
      <c r="G55" s="84"/>
      <c r="H55" s="95">
        <v>140000</v>
      </c>
      <c r="I55" s="95">
        <v>140000</v>
      </c>
      <c r="J55" s="92">
        <f t="shared" si="2"/>
        <v>0</v>
      </c>
      <c r="K55" s="7"/>
      <c r="L55" s="30"/>
      <c r="M55" s="8"/>
      <c r="N55" s="19"/>
      <c r="O55" s="8"/>
    </row>
    <row r="56" spans="1:15" x14ac:dyDescent="0.25">
      <c r="A56" s="81"/>
      <c r="B56" s="93"/>
      <c r="C56" s="84"/>
      <c r="D56" s="84"/>
      <c r="E56" s="94" t="s">
        <v>32</v>
      </c>
      <c r="F56" s="84"/>
      <c r="G56" s="84"/>
      <c r="H56" s="95">
        <v>21000</v>
      </c>
      <c r="I56" s="95">
        <v>21000</v>
      </c>
      <c r="J56" s="92">
        <f t="shared" si="2"/>
        <v>0</v>
      </c>
      <c r="K56" s="7"/>
      <c r="L56" s="30"/>
      <c r="M56" s="8"/>
      <c r="N56" s="19"/>
      <c r="O56" s="8"/>
    </row>
    <row r="57" spans="1:15" x14ac:dyDescent="0.25">
      <c r="A57" s="81"/>
      <c r="B57" s="93"/>
      <c r="C57" s="84"/>
      <c r="D57" s="84"/>
      <c r="E57" s="94" t="s">
        <v>33</v>
      </c>
      <c r="F57" s="84"/>
      <c r="G57" s="84"/>
      <c r="H57" s="95">
        <v>6000</v>
      </c>
      <c r="I57" s="95">
        <v>6000</v>
      </c>
      <c r="J57" s="92">
        <f t="shared" si="2"/>
        <v>0</v>
      </c>
      <c r="K57" s="7"/>
      <c r="L57" s="30"/>
      <c r="M57" s="8"/>
      <c r="N57" s="19"/>
      <c r="O57" s="8"/>
    </row>
    <row r="58" spans="1:15" x14ac:dyDescent="0.25">
      <c r="A58" s="81"/>
      <c r="B58" s="93"/>
      <c r="C58" s="84"/>
      <c r="D58" s="84"/>
      <c r="E58" s="94" t="s">
        <v>16</v>
      </c>
      <c r="F58" s="84"/>
      <c r="G58" s="84"/>
      <c r="H58" s="95">
        <v>4000</v>
      </c>
      <c r="I58" s="95">
        <v>4000</v>
      </c>
      <c r="J58" s="92">
        <f t="shared" si="2"/>
        <v>0</v>
      </c>
      <c r="K58" s="7"/>
      <c r="L58" s="30"/>
      <c r="M58" s="8"/>
      <c r="N58" s="19"/>
      <c r="O58" s="8"/>
    </row>
    <row r="59" spans="1:15" x14ac:dyDescent="0.25">
      <c r="A59" s="81"/>
      <c r="B59" s="93"/>
      <c r="C59" s="84"/>
      <c r="D59" s="84"/>
      <c r="E59" s="94" t="s">
        <v>7</v>
      </c>
      <c r="F59" s="90"/>
      <c r="G59" s="90"/>
      <c r="H59" s="92"/>
      <c r="I59" s="91"/>
      <c r="J59" s="92"/>
      <c r="K59" s="13"/>
      <c r="L59" s="10"/>
      <c r="M59" s="11"/>
      <c r="N59" s="8"/>
      <c r="O59" s="8"/>
    </row>
    <row r="60" spans="1:15" x14ac:dyDescent="0.25">
      <c r="A60" s="81"/>
      <c r="B60" s="109"/>
      <c r="C60" s="84"/>
      <c r="D60" s="84"/>
      <c r="E60" s="89" t="s">
        <v>60</v>
      </c>
      <c r="F60" s="84"/>
      <c r="G60" s="84"/>
      <c r="H60" s="119">
        <f>SUM(H46:H59)</f>
        <v>214000</v>
      </c>
      <c r="I60" s="120">
        <f>SUM(I46:I59)</f>
        <v>207000</v>
      </c>
      <c r="J60" s="119">
        <f>SUM(J46:J59)</f>
        <v>7000</v>
      </c>
      <c r="K60" s="7"/>
      <c r="L60" s="22"/>
      <c r="M60" s="21"/>
      <c r="N60" s="19"/>
      <c r="O60" s="8"/>
    </row>
    <row r="61" spans="1:15" x14ac:dyDescent="0.25">
      <c r="A61" s="79"/>
      <c r="B61" s="47" t="s">
        <v>61</v>
      </c>
      <c r="C61" s="80"/>
      <c r="D61" s="46"/>
      <c r="E61" s="79"/>
      <c r="F61" s="46"/>
      <c r="G61" s="46"/>
      <c r="H61" s="121">
        <f>H60+H42+H35</f>
        <v>280000</v>
      </c>
      <c r="I61" s="122">
        <f>SUM(I60,I42,I35)</f>
        <v>268000</v>
      </c>
      <c r="J61" s="121">
        <f>J60+J42+J35</f>
        <v>12000</v>
      </c>
      <c r="K61" s="7"/>
      <c r="L61" s="22"/>
      <c r="M61" s="21"/>
      <c r="N61" s="8"/>
      <c r="O61" s="8"/>
    </row>
    <row r="62" spans="1:15" ht="24.75" customHeight="1" x14ac:dyDescent="0.25">
      <c r="A62" s="123" t="s">
        <v>62</v>
      </c>
      <c r="B62" s="123"/>
      <c r="C62" s="123"/>
      <c r="D62" s="123"/>
      <c r="E62" s="123"/>
      <c r="F62" s="123"/>
      <c r="G62" s="123"/>
      <c r="H62" s="123">
        <f>H22-H61</f>
        <v>0</v>
      </c>
      <c r="I62" s="125">
        <f>I22-I61</f>
        <v>7000</v>
      </c>
      <c r="J62" s="125">
        <f>J22-J61</f>
        <v>-7000</v>
      </c>
      <c r="K62" s="32"/>
      <c r="L62" s="22"/>
      <c r="M62" s="21"/>
      <c r="N62" s="8"/>
      <c r="O62" s="8"/>
    </row>
    <row r="63" spans="1:15" ht="4.5" customHeight="1" x14ac:dyDescent="0.25">
      <c r="A63" s="77"/>
      <c r="B63" s="77"/>
      <c r="C63" s="77"/>
      <c r="D63" s="77"/>
      <c r="E63" s="77"/>
      <c r="F63" s="77"/>
      <c r="G63" s="77"/>
      <c r="H63" s="77"/>
      <c r="I63" s="77"/>
      <c r="J63" s="77"/>
      <c r="K63" s="78"/>
    </row>
    <row r="64" spans="1:15" s="130" customFormat="1" ht="21.75" customHeight="1" x14ac:dyDescent="0.2">
      <c r="A64" s="126" t="s">
        <v>66</v>
      </c>
      <c r="B64" s="126"/>
      <c r="C64" s="126"/>
      <c r="D64" s="126"/>
      <c r="E64" s="126"/>
      <c r="F64" s="126"/>
      <c r="G64" s="126"/>
      <c r="H64" s="126"/>
      <c r="I64" s="127"/>
      <c r="J64" s="131">
        <f>J62/H61</f>
        <v>-2.5000000000000001E-2</v>
      </c>
      <c r="K64" s="128"/>
      <c r="L64" s="129"/>
    </row>
    <row r="65" spans="1:11" ht="4.5" customHeight="1" x14ac:dyDescent="0.25">
      <c r="A65" s="77"/>
      <c r="B65" s="77"/>
      <c r="C65" s="77"/>
      <c r="D65" s="77"/>
      <c r="E65" s="77"/>
      <c r="F65" s="77"/>
      <c r="G65" s="77"/>
      <c r="H65" s="77"/>
      <c r="I65" s="77"/>
      <c r="J65" s="77"/>
      <c r="K65" s="3"/>
    </row>
    <row r="66" spans="1:11" x14ac:dyDescent="0.25">
      <c r="F66" s="6"/>
      <c r="G66" s="6"/>
      <c r="H66" s="6"/>
      <c r="I66" s="3"/>
      <c r="K66" s="3"/>
    </row>
    <row r="67" spans="1:11" x14ac:dyDescent="0.25">
      <c r="F67" s="6"/>
      <c r="G67" s="6"/>
      <c r="H67" s="6"/>
      <c r="I67" s="3"/>
      <c r="K67" s="3"/>
    </row>
    <row r="68" spans="1:11" x14ac:dyDescent="0.25">
      <c r="F68" s="6"/>
      <c r="G68" s="6"/>
      <c r="H68" s="6"/>
      <c r="I68" s="3"/>
      <c r="K68" s="3"/>
    </row>
  </sheetData>
  <mergeCells count="2">
    <mergeCell ref="A2:K2"/>
    <mergeCell ref="A3:J3"/>
  </mergeCells>
  <conditionalFormatting sqref="J60:J61 J7:J58 H21:H28">
    <cfRule type="cellIs" dxfId="12" priority="29" operator="lessThan">
      <formula>0</formula>
    </cfRule>
  </conditionalFormatting>
  <conditionalFormatting sqref="J59">
    <cfRule type="cellIs" dxfId="11" priority="17" operator="lessThan">
      <formula>0</formula>
    </cfRule>
  </conditionalFormatting>
  <conditionalFormatting sqref="H7:H8 H16:H19 H10:H14 H35:H40 H42:H45 H30:H33 H60:H61">
    <cfRule type="cellIs" dxfId="10" priority="16" operator="lessThan">
      <formula>0</formula>
    </cfRule>
  </conditionalFormatting>
  <conditionalFormatting sqref="H9">
    <cfRule type="cellIs" dxfId="9" priority="14" operator="lessThan">
      <formula>0</formula>
    </cfRule>
  </conditionalFormatting>
  <conditionalFormatting sqref="H15">
    <cfRule type="cellIs" dxfId="8" priority="13" operator="lessThan">
      <formula>0</formula>
    </cfRule>
  </conditionalFormatting>
  <conditionalFormatting sqref="H20">
    <cfRule type="cellIs" dxfId="7" priority="12" operator="lessThan">
      <formula>0</formula>
    </cfRule>
  </conditionalFormatting>
  <conditionalFormatting sqref="H29">
    <cfRule type="cellIs" dxfId="6" priority="11" operator="lessThan">
      <formula>0</formula>
    </cfRule>
  </conditionalFormatting>
  <conditionalFormatting sqref="H34">
    <cfRule type="cellIs" dxfId="5" priority="10" operator="lessThan">
      <formula>0</formula>
    </cfRule>
  </conditionalFormatting>
  <conditionalFormatting sqref="H41">
    <cfRule type="cellIs" dxfId="4" priority="8" operator="lessThan">
      <formula>0</formula>
    </cfRule>
  </conditionalFormatting>
  <conditionalFormatting sqref="H46 H48:H52 H54:H58">
    <cfRule type="cellIs" dxfId="3" priority="3" operator="lessThan">
      <formula>0</formula>
    </cfRule>
  </conditionalFormatting>
  <conditionalFormatting sqref="H47">
    <cfRule type="cellIs" dxfId="2" priority="2" operator="lessThan">
      <formula>0</formula>
    </cfRule>
  </conditionalFormatting>
  <conditionalFormatting sqref="H59">
    <cfRule type="cellIs" dxfId="1" priority="4" operator="lessThan">
      <formula>0</formula>
    </cfRule>
  </conditionalFormatting>
  <conditionalFormatting sqref="H53">
    <cfRule type="cellIs" dxfId="0" priority="1" operator="lessThan">
      <formula>0</formula>
    </cfRule>
  </conditionalFormatting>
  <printOptions horizontalCentered="1"/>
  <pageMargins left="0.23622047244094491" right="0.23622047244094491" top="0.74803149606299213" bottom="0.74803149606299213" header="0.31496062992125984" footer="0.31496062992125984"/>
  <pageSetup paperSize="9" scale="55" orientation="portrait" r:id="rId1"/>
  <headerFooter alignWithMargins="0">
    <oddHeader>&amp;C&amp;G</oddHeader>
    <oddFooter>&amp;C______________________________________________________________________________
AUTOKLUB České republiky, Opletalova 29, 110 00 Praha 1 // www.autoklub.cz
Strana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Poznámky</vt:lpstr>
      <vt:lpstr>Přehled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2011-07-12T08:33:50Z</dcterms:created>
  <dcterms:modified xsi:type="dcterms:W3CDTF">2015-01-14T08:43:24Z</dcterms:modified>
</cp:coreProperties>
</file>